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G0Q43UNN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 l="1"/>
  <c r="H24" i="1"/>
  <c r="F24" i="1"/>
  <c r="M24" i="1" s="1"/>
  <c r="E24" i="1"/>
  <c r="M12" i="1" l="1"/>
  <c r="M6" i="1"/>
  <c r="D24" i="1" l="1"/>
  <c r="G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M9" i="1" l="1"/>
  <c r="J24" i="1" l="1"/>
  <c r="M19" i="1"/>
  <c r="M7" i="1" l="1"/>
  <c r="M8" i="1"/>
  <c r="M10" i="1"/>
  <c r="M11" i="1"/>
  <c r="M13" i="1"/>
  <c r="M14" i="1"/>
  <c r="M15" i="1"/>
  <c r="M16" i="1"/>
  <c r="M17" i="1"/>
  <c r="M18" i="1"/>
  <c r="M20" i="1"/>
  <c r="M21" i="1"/>
  <c r="M22" i="1"/>
  <c r="M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<sst xmlns="http://schemas.openxmlformats.org/spreadsheetml/2006/main" count="55" uniqueCount="54">
  <si>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</si>
  <si>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</si>
  <si>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</si>
  <si>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</si>
  <si>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</si>
  <si>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</si>
  <si>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</si>
  <si>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</si>
  <si>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</si>
  <si>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</si>
  <si>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</si>
  <si>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</si>
  <si>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</si>
  <si>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</si>
  <si>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</si>
  <si>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</si>
  <si>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</si>
  <si>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</si>
  <si>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</si>
  <si>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</si>
  <si>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</si>
  <si>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</si>
  <si>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</si>
  <si>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</si>
  <si>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</si>
  <si>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</si>
  <si>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</si>
  <si>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</si>
  <si>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</si>
  <si>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</si>
  <si>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</si>
  <si>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</si>
  <si>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</si>
  <si>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</si>
  <si>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</si>
  <si>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</si>
  <si>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</si>
  <si>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</si>
  <si>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</si>
  <si>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</si>
  <si>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</si>
  <si>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* vyzvania boli uzvareté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</si>
  <si>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</si>
  <si>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</si>
  <si>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</si>
  <si>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</si>
  <si>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</si>
  <si>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</si>
  <si>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</si>
  <si>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</si>
  <si>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</si>
  <si>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</si>
  <si>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</si>
  <si>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Informácia o stave nenávratného finančného príspevku a predpokladaných voľných prostriedkoch v rámci vyzvaní OP TP 2014 - 2020 k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</si>
</sst>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01.11.2020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96.559377345023591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94.371520478783467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10" sqref="R10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/>
      <c r="L6" s="1">
        <v>6247112.8000000007</v>
      </c>
      <c r="M6" s="1">
        <f>D6-F6+K6+L6</f>
        <v>1339750.7699999996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/>
      <c r="L8" s="1">
        <v>12144554.080000002</v>
      </c>
      <c r="M8" s="1">
        <f t="shared" si="2"/>
        <v>12574819.030000001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3</v>
      </c>
      <c r="I9" s="1">
        <v>4374650.4000000004</v>
      </c>
      <c r="J9" s="1">
        <f t="shared" si="1"/>
        <v>109.75778638944176</v>
      </c>
      <c r="K9" s="1">
        <v>618600</v>
      </c>
      <c r="L9" s="1">
        <v>19857.467732000048</v>
      </c>
      <c r="M9" s="1">
        <f>D9-F9+K9+L9</f>
        <v>108568.58553807426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/>
      <c r="L10" s="1">
        <v>508383.05000000005</v>
      </c>
      <c r="M10" s="1">
        <f t="shared" si="2"/>
        <v>425744.04358028411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/>
      <c r="L11" s="1">
        <v>790825.12</v>
      </c>
      <c r="M11" s="1">
        <f t="shared" si="2"/>
        <v>3283939.1068635574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9</v>
      </c>
      <c r="F12" s="1">
        <v>17341425.129999999</v>
      </c>
      <c r="G12" s="1">
        <f t="shared" si="0"/>
        <v>99.95425729808683</v>
      </c>
      <c r="H12" s="38">
        <v>9</v>
      </c>
      <c r="I12" s="1">
        <v>17341425.129999999</v>
      </c>
      <c r="J12" s="1">
        <f t="shared" si="1"/>
        <v>99.95425729808683</v>
      </c>
      <c r="K12" s="1"/>
      <c r="L12" s="1">
        <v>1037060.5000000001</v>
      </c>
      <c r="M12" s="1">
        <f>D12-F12+K12+L12</f>
        <v>1044996.5665759892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/>
      <c r="L13" s="1">
        <v>933206.81</v>
      </c>
      <c r="M13" s="1">
        <f t="shared" si="2"/>
        <v>982223.21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52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/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452.94000000000233</v>
      </c>
      <c r="L16" s="1">
        <v>58792.121660999997</v>
      </c>
      <c r="M16" s="1">
        <f t="shared" si="2"/>
        <v>328656.84330751043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37">
        <v>3</v>
      </c>
      <c r="F17" s="1">
        <v>659967</v>
      </c>
      <c r="G17" s="1">
        <f t="shared" si="0"/>
        <v>99.994907693401231</v>
      </c>
      <c r="H17" s="38">
        <v>3</v>
      </c>
      <c r="I17" s="1">
        <v>659967</v>
      </c>
      <c r="J17" s="1">
        <f t="shared" si="1"/>
        <v>99.994907693401231</v>
      </c>
      <c r="K17" s="1"/>
      <c r="L17" s="1">
        <v>20938.26999999999</v>
      </c>
      <c r="M17" s="1">
        <f t="shared" si="2"/>
        <v>20971.879254576954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42</v>
      </c>
      <c r="C19" s="9" t="s">
        <v>47</v>
      </c>
      <c r="D19" s="1">
        <v>21482438.236817252</v>
      </c>
      <c r="E19" s="37">
        <v>24</v>
      </c>
      <c r="F19" s="1">
        <v>20743308.600000001</v>
      </c>
      <c r="G19" s="1">
        <f t="shared" si="0"/>
        <v>96.559377345023591</v>
      </c>
      <c r="H19" s="38">
        <v>22</v>
      </c>
      <c r="I19" s="1">
        <v>20273303.600000001</v>
      </c>
      <c r="J19" s="1">
        <f t="shared" si="1"/>
        <v>94.371520478783467</v>
      </c>
      <c r="K19" s="1"/>
      <c r="L19" s="1">
        <v>1320224.3600000003</v>
      </c>
      <c r="M19" s="1">
        <f>D19-F19+K19+L19</f>
        <v>2059353.9968172507</v>
      </c>
    </row>
    <row r="20" spans="2:13" x14ac:dyDescent="0.25">
      <c r="B20" s="8" t="s">
        <v>43</v>
      </c>
      <c r="C20" s="9" t="s">
        <v>48</v>
      </c>
      <c r="D20" s="10">
        <v>23758900.904743046</v>
      </c>
      <c r="E20" s="37">
        <v>16</v>
      </c>
      <c r="F20" s="1">
        <v>23614878.699999999</v>
      </c>
      <c r="G20" s="1">
        <f t="shared" si="0"/>
        <v>99.393817898729921</v>
      </c>
      <c r="H20" s="38">
        <v>16</v>
      </c>
      <c r="I20" s="1">
        <v>23614878.699999999</v>
      </c>
      <c r="J20" s="1">
        <f t="shared" si="1"/>
        <v>99.393817898729921</v>
      </c>
      <c r="K20" s="1"/>
      <c r="L20" s="1">
        <v>504045.54999999958</v>
      </c>
      <c r="M20" s="1">
        <f t="shared" si="2"/>
        <v>648067.75474304589</v>
      </c>
    </row>
    <row r="21" spans="2:13" x14ac:dyDescent="0.25">
      <c r="B21" s="8" t="s">
        <v>44</v>
      </c>
      <c r="C21" s="9" t="s">
        <v>49</v>
      </c>
      <c r="D21" s="10">
        <v>12998994.729947908</v>
      </c>
      <c r="E21" s="37">
        <v>23</v>
      </c>
      <c r="F21" s="1">
        <v>12155407.449999999</v>
      </c>
      <c r="G21" s="1">
        <f t="shared" si="0"/>
        <v>93.510365243826129</v>
      </c>
      <c r="H21" s="38">
        <v>23</v>
      </c>
      <c r="I21" s="1">
        <v>12155407.449999999</v>
      </c>
      <c r="J21" s="1">
        <f t="shared" si="1"/>
        <v>93.510365243826129</v>
      </c>
      <c r="K21" s="1"/>
      <c r="L21" s="1">
        <v>43482.760000000024</v>
      </c>
      <c r="M21" s="1">
        <f t="shared" si="2"/>
        <v>887070.0399479086</v>
      </c>
    </row>
    <row r="22" spans="2:13" x14ac:dyDescent="0.25">
      <c r="B22" s="8" t="s">
        <v>45</v>
      </c>
      <c r="C22" s="9" t="s">
        <v>50</v>
      </c>
      <c r="D22" s="10">
        <v>2749748.682486977</v>
      </c>
      <c r="E22" s="37">
        <v>10</v>
      </c>
      <c r="F22" s="1">
        <v>1698068.14</v>
      </c>
      <c r="G22" s="1">
        <f t="shared" si="0"/>
        <v>61.753575910952073</v>
      </c>
      <c r="H22" s="38">
        <v>10</v>
      </c>
      <c r="I22" s="1">
        <v>1698068.14</v>
      </c>
      <c r="J22" s="1">
        <f t="shared" si="1"/>
        <v>61.753575910952073</v>
      </c>
      <c r="K22" s="1"/>
      <c r="L22" s="1">
        <v>134559.25</v>
      </c>
      <c r="M22" s="1">
        <f t="shared" si="2"/>
        <v>1186239.7924869771</v>
      </c>
    </row>
    <row r="23" spans="2:13" x14ac:dyDescent="0.25">
      <c r="B23" s="8" t="s">
        <v>46</v>
      </c>
      <c r="C23" s="9" t="s">
        <v>51</v>
      </c>
      <c r="D23" s="10">
        <v>1499862.9177201693</v>
      </c>
      <c r="E23" s="37">
        <v>6</v>
      </c>
      <c r="F23" s="1">
        <v>825873.2</v>
      </c>
      <c r="G23" s="1">
        <f t="shared" si="0"/>
        <v>55.063245463482005</v>
      </c>
      <c r="H23" s="38">
        <v>6</v>
      </c>
      <c r="I23" s="1">
        <v>825873.2</v>
      </c>
      <c r="J23" s="1">
        <f t="shared" si="1"/>
        <v>55.063245463482005</v>
      </c>
      <c r="K23" s="1"/>
      <c r="L23" s="1">
        <v>0</v>
      </c>
      <c r="M23" s="1">
        <f t="shared" si="2"/>
        <v>673989.71772016934</v>
      </c>
    </row>
    <row r="24" spans="2:13" x14ac:dyDescent="0.25">
      <c r="B24" s="28" t="s">
        <v>3</v>
      </c>
      <c r="C24" s="28"/>
      <c r="D24" s="11">
        <f>SUM(D6:D23)</f>
        <v>207767462.78688702</v>
      </c>
      <c r="E24" s="12">
        <f>SUM(E6:E23)</f>
        <v>194</v>
      </c>
      <c r="F24" s="11">
        <f>SUM(F6:F23)</f>
        <v>202764126.92999992</v>
      </c>
      <c r="G24" s="11">
        <f>F24*100/D24</f>
        <v>97.591857844450288</v>
      </c>
      <c r="H24" s="13">
        <f>SUM(H6:H23)</f>
        <v>191</v>
      </c>
      <c r="I24" s="11">
        <f>SUM(I6:I23)</f>
        <v>202153152.18999994</v>
      </c>
      <c r="J24" s="11">
        <f>I24*100/D24</f>
        <v>97.297791231803288</v>
      </c>
      <c r="K24" s="11">
        <f>SUM(K6:K23)</f>
        <v>619052.93999999994</v>
      </c>
      <c r="L24" s="11">
        <f>SUM(L6:L23)</f>
        <v>29786724.729393005</v>
      </c>
      <c r="M24" s="14">
        <f>D24-F24+K24+L24</f>
        <v>35409113.526280105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41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2020-11-03T07:42:47Z</dcterms:modified>
</cp:coreProperties>
</file>