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OFYTELE8\"/>
    </mc:Choice>
  </mc:AlternateContent>
  <bookViews>
    <workbookView xWindow="480" yWindow="270" windowWidth="18195" windowHeight="801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 iterateDelta="1E-4"/>
</workbook>
</file>

<file path=xl/calcChain.xml><?xml version="1.0" encoding="utf-8"?>
<calcChain xmlns="http://schemas.openxmlformats.org/spreadsheetml/2006/main"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F24" i="1" l="1"/>
  <c r="E24" i="1"/>
  <c r="L24" i="1" l="1"/>
  <c r="K24" i="1"/>
  <c r="I24" i="1" l="1"/>
  <c r="H24" i="1"/>
  <c r="M24" i="1"/>
  <c r="D24" i="1" l="1"/>
  <c r="G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J24" i="1" l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<sst xmlns="http://schemas.openxmlformats.org/spreadsheetml/2006/main" count="55" uniqueCount="54">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</sst>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01.02.2021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96.903919240985601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55.312601585019095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96.559377345023591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P10" sqref="P10"/>
    </sheetView>
  </sheetViews>
  <sheetFormatPr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8" t="s">
        <v>53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31" t="s">
        <v>20</v>
      </c>
      <c r="C4" s="32"/>
      <c r="D4" s="32"/>
      <c r="E4" s="33" t="s">
        <v>4</v>
      </c>
      <c r="F4" s="34"/>
      <c r="G4" s="34"/>
      <c r="H4" s="35" t="s">
        <v>5</v>
      </c>
      <c r="I4" s="36"/>
      <c r="J4" s="36"/>
      <c r="K4" s="37" t="s">
        <v>29</v>
      </c>
      <c r="L4" s="38"/>
      <c r="M4" s="26" t="s">
        <v>34</v>
      </c>
    </row>
    <row r="5" spans="2:21" ht="90" x14ac:dyDescent="0.25">
      <c r="B5" s="4" t="s">
        <v>17</v>
      </c>
      <c r="C5" s="22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7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24">
        <v>17</v>
      </c>
      <c r="F6" s="1">
        <v>28658276</v>
      </c>
      <c r="G6" s="1">
        <f>SUM(F6/D6)*100</f>
        <v>120.66178184215788</v>
      </c>
      <c r="H6" s="25">
        <v>17</v>
      </c>
      <c r="I6" s="1">
        <v>28658276</v>
      </c>
      <c r="J6" s="1">
        <f>SUM(I6/D6)*100</f>
        <v>120.66178184215788</v>
      </c>
      <c r="K6" s="1"/>
      <c r="L6" s="1">
        <v>7087507.7600000007</v>
      </c>
      <c r="M6" s="1">
        <f>D6-F6+K6+L6</f>
        <v>2180145.7299999995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24">
        <v>12</v>
      </c>
      <c r="F7" s="1">
        <v>29193397.27</v>
      </c>
      <c r="G7" s="1">
        <f t="shared" ref="G7:G23" si="0">SUM(F7/D7)*100</f>
        <v>111.8301198005317</v>
      </c>
      <c r="H7" s="24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3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24">
        <v>24</v>
      </c>
      <c r="F8" s="1">
        <v>27598007.050000001</v>
      </c>
      <c r="G8" s="1">
        <f t="shared" si="0"/>
        <v>98.464889487300539</v>
      </c>
      <c r="H8" s="24">
        <v>24</v>
      </c>
      <c r="I8" s="1">
        <v>27598007.050000001</v>
      </c>
      <c r="J8" s="1">
        <f t="shared" si="1"/>
        <v>98.464889487300539</v>
      </c>
      <c r="K8" s="1"/>
      <c r="L8" s="1">
        <v>12145175.030000001</v>
      </c>
      <c r="M8" s="1">
        <f t="shared" si="2"/>
        <v>12575439.98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24">
        <v>4</v>
      </c>
      <c r="F9" s="1">
        <v>4515620.1399999997</v>
      </c>
      <c r="G9" s="1">
        <f t="shared" si="0"/>
        <v>113.29464652580717</v>
      </c>
      <c r="H9" s="25">
        <v>4</v>
      </c>
      <c r="I9" s="1">
        <v>4515620.1399999997</v>
      </c>
      <c r="J9" s="1">
        <f t="shared" si="1"/>
        <v>113.29464652580717</v>
      </c>
      <c r="K9" s="1">
        <v>652351.18000000005</v>
      </c>
      <c r="L9" s="1">
        <v>144042.78817800002</v>
      </c>
      <c r="M9" s="1">
        <f>D9-F9+K9+L9</f>
        <v>266505.08598407428</v>
      </c>
      <c r="P9" s="19"/>
      <c r="Q9" s="20"/>
      <c r="R9" s="23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24">
        <v>4</v>
      </c>
      <c r="F10" s="1">
        <v>3856293.62</v>
      </c>
      <c r="G10" s="1">
        <f t="shared" si="0"/>
        <v>102.18989321710372</v>
      </c>
      <c r="H10" s="25">
        <v>4</v>
      </c>
      <c r="I10" s="1">
        <v>3856293.62</v>
      </c>
      <c r="J10" s="1">
        <f t="shared" si="1"/>
        <v>102.18989321710372</v>
      </c>
      <c r="K10" s="1"/>
      <c r="L10" s="1">
        <v>508383.04999999987</v>
      </c>
      <c r="M10" s="1">
        <f t="shared" si="2"/>
        <v>425744.04358028393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24">
        <v>11</v>
      </c>
      <c r="F11" s="1">
        <v>25256884.489999998</v>
      </c>
      <c r="G11" s="1">
        <f t="shared" si="0"/>
        <v>91.015804959621235</v>
      </c>
      <c r="H11" s="25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24">
        <v>9</v>
      </c>
      <c r="F12" s="1">
        <v>17341425.129999999</v>
      </c>
      <c r="G12" s="1">
        <f t="shared" si="0"/>
        <v>99.95425729808683</v>
      </c>
      <c r="H12" s="25">
        <v>9</v>
      </c>
      <c r="I12" s="1">
        <v>17341425.129999999</v>
      </c>
      <c r="J12" s="1">
        <f t="shared" si="1"/>
        <v>99.95425729808683</v>
      </c>
      <c r="K12" s="1"/>
      <c r="L12" s="1">
        <v>1542301.7000000011</v>
      </c>
      <c r="M12" s="1">
        <f>D12-F12+K12+L12</f>
        <v>1550237.7665759902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24">
        <v>14</v>
      </c>
      <c r="F13" s="1">
        <v>2388224.64</v>
      </c>
      <c r="G13" s="1">
        <f t="shared" si="0"/>
        <v>97.98885710540965</v>
      </c>
      <c r="H13" s="25">
        <v>14</v>
      </c>
      <c r="I13" s="1">
        <v>2388224.64</v>
      </c>
      <c r="J13" s="1">
        <f t="shared" si="1"/>
        <v>97.98885710540965</v>
      </c>
      <c r="K13" s="1"/>
      <c r="L13" s="1">
        <v>933206.00999999989</v>
      </c>
      <c r="M13" s="1">
        <f t="shared" si="2"/>
        <v>982222.4099999998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24">
        <v>2</v>
      </c>
      <c r="F14" s="1">
        <v>2293000</v>
      </c>
      <c r="G14" s="1">
        <f t="shared" si="0"/>
        <v>62.721193414118225</v>
      </c>
      <c r="H14" s="25">
        <v>2</v>
      </c>
      <c r="I14" s="1">
        <v>2293000</v>
      </c>
      <c r="J14" s="1">
        <f t="shared" si="1"/>
        <v>62.721193414118225</v>
      </c>
      <c r="K14" s="1"/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24">
        <v>10</v>
      </c>
      <c r="F15" s="1">
        <v>1171257.43</v>
      </c>
      <c r="G15" s="1">
        <f t="shared" si="0"/>
        <v>32.037794943198008</v>
      </c>
      <c r="H15" s="25">
        <v>10</v>
      </c>
      <c r="I15" s="1">
        <v>1171257.43</v>
      </c>
      <c r="J15" s="1">
        <f t="shared" si="1"/>
        <v>32.037794943198008</v>
      </c>
      <c r="K15" s="1"/>
      <c r="L15" s="1">
        <v>468385.4</v>
      </c>
      <c r="M15" s="1">
        <f t="shared" si="2"/>
        <v>2952989.53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24">
        <v>3</v>
      </c>
      <c r="F16" s="1">
        <v>376398.07</v>
      </c>
      <c r="G16" s="1">
        <f t="shared" si="0"/>
        <v>58.283110584386797</v>
      </c>
      <c r="H16" s="25">
        <v>3</v>
      </c>
      <c r="I16" s="1">
        <v>376398.07</v>
      </c>
      <c r="J16" s="1">
        <f t="shared" si="1"/>
        <v>58.283110584386797</v>
      </c>
      <c r="K16" s="1">
        <v>1307.83</v>
      </c>
      <c r="L16" s="1">
        <v>61596.340182</v>
      </c>
      <c r="M16" s="1">
        <f t="shared" si="2"/>
        <v>332315.95182851044</v>
      </c>
    </row>
    <row r="17" spans="2:13" x14ac:dyDescent="0.25">
      <c r="B17" s="8" t="s">
        <v>23</v>
      </c>
      <c r="C17" s="9" t="s">
        <v>24</v>
      </c>
      <c r="D17" s="10">
        <v>660000.60925457696</v>
      </c>
      <c r="E17" s="24">
        <v>3</v>
      </c>
      <c r="F17" s="1">
        <v>659967</v>
      </c>
      <c r="G17" s="1">
        <f t="shared" si="0"/>
        <v>99.994907693401231</v>
      </c>
      <c r="H17" s="25">
        <v>3</v>
      </c>
      <c r="I17" s="1">
        <v>659967</v>
      </c>
      <c r="J17" s="1">
        <f t="shared" si="1"/>
        <v>99.994907693401231</v>
      </c>
      <c r="K17" s="1"/>
      <c r="L17" s="1">
        <v>20938.270000000019</v>
      </c>
      <c r="M17" s="1">
        <f t="shared" si="2"/>
        <v>20971.879254576983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24">
        <v>2</v>
      </c>
      <c r="F18" s="1">
        <v>417840</v>
      </c>
      <c r="G18" s="1">
        <f t="shared" si="0"/>
        <v>12.00799394051451</v>
      </c>
      <c r="H18" s="25">
        <v>2</v>
      </c>
      <c r="I18" s="1">
        <v>417840</v>
      </c>
      <c r="J18" s="1">
        <f t="shared" si="1"/>
        <v>12.00799394051451</v>
      </c>
      <c r="K18" s="1"/>
      <c r="L18" s="1">
        <v>36384.100000000006</v>
      </c>
      <c r="M18" s="1">
        <f t="shared" si="2"/>
        <v>3098226.0691107931</v>
      </c>
    </row>
    <row r="19" spans="2:13" x14ac:dyDescent="0.25">
      <c r="B19" s="8" t="s">
        <v>41</v>
      </c>
      <c r="C19" s="9" t="s">
        <v>46</v>
      </c>
      <c r="D19" s="1">
        <v>21482438.236817252</v>
      </c>
      <c r="E19" s="24">
        <v>24</v>
      </c>
      <c r="F19" s="1">
        <v>20817324.600000001</v>
      </c>
      <c r="G19" s="1">
        <f t="shared" si="0"/>
        <v>96.903919240985601</v>
      </c>
      <c r="H19" s="25">
        <v>23</v>
      </c>
      <c r="I19" s="1">
        <v>20743308.600000001</v>
      </c>
      <c r="J19" s="1">
        <f t="shared" si="1"/>
        <v>96.559377345023591</v>
      </c>
      <c r="K19" s="1">
        <v>106260</v>
      </c>
      <c r="L19" s="1">
        <v>1320224.3599999999</v>
      </c>
      <c r="M19" s="1">
        <f>D19-F19+K19+L19</f>
        <v>2091597.9968172503</v>
      </c>
    </row>
    <row r="20" spans="2:13" x14ac:dyDescent="0.25">
      <c r="B20" s="8" t="s">
        <v>42</v>
      </c>
      <c r="C20" s="9" t="s">
        <v>47</v>
      </c>
      <c r="D20" s="10">
        <v>23758900.904743046</v>
      </c>
      <c r="E20" s="24">
        <v>16</v>
      </c>
      <c r="F20" s="1">
        <v>23614878.699999999</v>
      </c>
      <c r="G20" s="1">
        <f t="shared" si="0"/>
        <v>99.393817898729921</v>
      </c>
      <c r="H20" s="25">
        <v>16</v>
      </c>
      <c r="I20" s="1">
        <v>23614878.699999999</v>
      </c>
      <c r="J20" s="1">
        <f t="shared" si="1"/>
        <v>99.393817898729921</v>
      </c>
      <c r="K20" s="1"/>
      <c r="L20" s="1">
        <v>504045.55000000005</v>
      </c>
      <c r="M20" s="1">
        <f t="shared" si="2"/>
        <v>648067.75474304636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24">
        <v>23</v>
      </c>
      <c r="F21" s="1">
        <v>12155407.449999999</v>
      </c>
      <c r="G21" s="1">
        <f t="shared" si="0"/>
        <v>93.510365243826129</v>
      </c>
      <c r="H21" s="25">
        <v>23</v>
      </c>
      <c r="I21" s="1">
        <v>12155407.449999999</v>
      </c>
      <c r="J21" s="1">
        <f t="shared" si="1"/>
        <v>93.510365243826129</v>
      </c>
      <c r="K21" s="1"/>
      <c r="L21" s="1">
        <v>43482.759999999944</v>
      </c>
      <c r="M21" s="1">
        <f t="shared" si="2"/>
        <v>887070.03994790849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24">
        <v>10</v>
      </c>
      <c r="F22" s="1">
        <v>1698068.14</v>
      </c>
      <c r="G22" s="1">
        <f t="shared" si="0"/>
        <v>61.753575910952073</v>
      </c>
      <c r="H22" s="25">
        <v>10</v>
      </c>
      <c r="I22" s="1">
        <v>1698068.14</v>
      </c>
      <c r="J22" s="1">
        <f t="shared" si="1"/>
        <v>61.753575910952073</v>
      </c>
      <c r="K22" s="1">
        <v>22338.52</v>
      </c>
      <c r="L22" s="1">
        <v>134559.25</v>
      </c>
      <c r="M22" s="1">
        <f t="shared" si="2"/>
        <v>1208578.3124869771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24">
        <v>7</v>
      </c>
      <c r="F23" s="1">
        <v>829613.2</v>
      </c>
      <c r="G23" s="1">
        <f t="shared" si="0"/>
        <v>55.312601585019095</v>
      </c>
      <c r="H23" s="25">
        <v>6</v>
      </c>
      <c r="I23" s="1">
        <v>825873.2</v>
      </c>
      <c r="J23" s="1">
        <f t="shared" si="1"/>
        <v>55.063245463482005</v>
      </c>
      <c r="K23" s="1">
        <v>1202</v>
      </c>
      <c r="L23" s="1">
        <v>0</v>
      </c>
      <c r="M23" s="1">
        <f t="shared" si="2"/>
        <v>671451.71772016934</v>
      </c>
    </row>
    <row r="24" spans="2:13" x14ac:dyDescent="0.25">
      <c r="B24" s="30" t="s">
        <v>3</v>
      </c>
      <c r="C24" s="30"/>
      <c r="D24" s="11">
        <f>SUM(D6:D23)</f>
        <v>207767462.78688702</v>
      </c>
      <c r="E24" s="12">
        <f>SUM(E6:E23)</f>
        <v>195</v>
      </c>
      <c r="F24" s="11">
        <f>SUM(F6:F23)</f>
        <v>202841882.92999992</v>
      </c>
      <c r="G24" s="11">
        <f>F24*100/D24</f>
        <v>97.629282376163303</v>
      </c>
      <c r="H24" s="13">
        <f>SUM(H6:H23)</f>
        <v>193</v>
      </c>
      <c r="I24" s="11">
        <f>SUM(I6:I23)</f>
        <v>202764126.92999992</v>
      </c>
      <c r="J24" s="11">
        <f>I24*100/D24</f>
        <v>97.591857844450288</v>
      </c>
      <c r="K24" s="11">
        <f>SUM(K6:K23)</f>
        <v>1277916.5300000003</v>
      </c>
      <c r="L24" s="11">
        <f>SUM(L6:L23)</f>
        <v>32863488.068360005</v>
      </c>
      <c r="M24" s="14">
        <f>D24-F24+K24+L24</f>
        <v>39066984.455247104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 Pavol</cp:lastModifiedBy>
  <cp:lastPrinted>2018-05-14T09:21:31Z</cp:lastPrinted>
  <dcterms:created xsi:type="dcterms:W3CDTF">2016-10-03T12:19:48Z</dcterms:created>
  <dcterms:modified xsi:type="dcterms:W3CDTF">2021-02-03T10:44:48Z</dcterms:modified>
</cp:coreProperties>
</file>