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.VICEPREMIER\AppData\Local\Microsoft\Windows\INetCache\Content.Outlook\0BK38YSM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L24" i="1" l="1"/>
  <c r="K24" i="1"/>
  <c r="I24" i="1"/>
  <c r="H24" i="1"/>
  <c r="F24" i="1"/>
  <c r="E24" i="1"/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J24" i="1" l="1"/>
  <c r="M24" i="1"/>
  <c r="G24" i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<sst xmlns="http://schemas.openxmlformats.org/spreadsheetml/2006/main" count="55" uniqueCount="54">
  <si>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</si>
  <si>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</si>
  <si>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</si>
  <si>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</si>
  <si>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</si>
  <si>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</si>
  <si>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</si>
  <si>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</si>
  <si>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</si>
  <si>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</si>
  <si>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</si>
  <si>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</si>
  <si>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</si>
  <si>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</si>
  <si>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</si>
  <si>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</si>
  <si>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</si>
  <si>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</si>
  <si>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</si>
  <si>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</si>
  <si>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</si>
  <si>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</si>
  <si>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</si>
  <si>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</si>
  <si>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</si>
  <si>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</si>
  <si>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</si>
  <si>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</si>
  <si>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</si>
  <si>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</si>
  <si>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</si>
  <si>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</si>
  <si>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</si>
  <si>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</si>
  <si>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</si>
  <si>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</si>
  <si>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</si>
  <si>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</si>
  <si>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</si>
  <si>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</si>
  <si>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</si>
  <si>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</si>
  <si>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</si>
  <si>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</si>
  <si>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</si>
  <si>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</si>
  <si>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</si>
  <si>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</si>
  <si>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</si>
  <si>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</si>
  <si>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</si>
  <si>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</si>
  <si>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* vyzvania boli uzavreté</t>
  </si>
  <si>
    <t>Informácia o stave nenávratného finančného príspevku a predpokladaných voľných prostriedkoch v rámci vyzvaní OP TP 2014 - 2020 k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</si>
</sst>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01.07.2021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98.720665998023279</c:v>
                </c:pt>
                <c:pt idx="14">
                  <c:v>102.69295674838742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84.513930908217574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100.63664703370065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68.880481223102976</c:v>
                </c:pt>
                <c:pt idx="12">
                  <c:v>12.00799394051451</c:v>
                </c:pt>
                <c:pt idx="13">
                  <c:v>96.808639088079502</c:v>
                </c:pt>
                <c:pt idx="14">
                  <c:v>102.69295674838742</c:v>
                </c:pt>
                <c:pt idx="15">
                  <c:v>93.510365243826129</c:v>
                </c:pt>
                <c:pt idx="16">
                  <c:v>61.969109062681419</c:v>
                </c:pt>
                <c:pt idx="17">
                  <c:v>55.312601585019095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T9" sqref="T9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>
        <v>573640</v>
      </c>
      <c r="L6" s="1">
        <v>7087507.7600000007</v>
      </c>
      <c r="M6" s="1">
        <f>D6-F6+K6+L6</f>
        <v>2753785.7299999995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>
        <v>0</v>
      </c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>
        <v>944754.22999999963</v>
      </c>
      <c r="L8" s="1">
        <v>12145175.030000001</v>
      </c>
      <c r="M8" s="1">
        <f t="shared" si="2"/>
        <v>13520194.210000001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652351.17182199983</v>
      </c>
      <c r="L9" s="1">
        <v>82858.458178000175</v>
      </c>
      <c r="M9" s="1">
        <f>D9-F9+K9+L9</f>
        <v>205320.74780607421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>
        <v>0</v>
      </c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10</v>
      </c>
      <c r="F12" s="1">
        <v>17459815.390000001</v>
      </c>
      <c r="G12" s="1">
        <f t="shared" si="0"/>
        <v>100.63664703370065</v>
      </c>
      <c r="H12" s="38">
        <v>10</v>
      </c>
      <c r="I12" s="1">
        <v>17459815.390000001</v>
      </c>
      <c r="J12" s="1">
        <f t="shared" si="1"/>
        <v>100.63664703370065</v>
      </c>
      <c r="K12" s="1">
        <v>157200</v>
      </c>
      <c r="L12" s="1">
        <v>1542301.7000000011</v>
      </c>
      <c r="M12" s="1">
        <f>D12-F12+K12+L12</f>
        <v>1589047.5065759886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>
        <v>56761.670000000027</v>
      </c>
      <c r="L13" s="1">
        <v>933206.00999999989</v>
      </c>
      <c r="M13" s="1">
        <f t="shared" si="2"/>
        <v>1038984.0799999998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0</v>
      </c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>
        <v>3627.5099999999948</v>
      </c>
      <c r="L15" s="1">
        <v>468385.4</v>
      </c>
      <c r="M15" s="1">
        <f t="shared" si="2"/>
        <v>2956617.0399999996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1307.8289979999827</v>
      </c>
      <c r="L16" s="1">
        <v>57761.200182</v>
      </c>
      <c r="M16" s="1">
        <f t="shared" si="2"/>
        <v>328480.81082651037</v>
      </c>
    </row>
    <row r="17" spans="2:13" x14ac:dyDescent="0.25">
      <c r="B17" s="8" t="s">
        <v>23</v>
      </c>
      <c r="C17" s="9" t="s">
        <v>24</v>
      </c>
      <c r="D17" s="10">
        <v>958133.55</v>
      </c>
      <c r="E17" s="37">
        <v>3</v>
      </c>
      <c r="F17" s="1">
        <v>659967</v>
      </c>
      <c r="G17" s="1">
        <f t="shared" si="0"/>
        <v>68.880481223102976</v>
      </c>
      <c r="H17" s="38">
        <v>3</v>
      </c>
      <c r="I17" s="1">
        <v>659967</v>
      </c>
      <c r="J17" s="1">
        <f t="shared" si="1"/>
        <v>68.880481223102976</v>
      </c>
      <c r="K17" s="1">
        <v>0</v>
      </c>
      <c r="L17" s="1">
        <v>20938.270000000019</v>
      </c>
      <c r="M17" s="1">
        <f t="shared" si="2"/>
        <v>319104.82000000007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>
        <v>0</v>
      </c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21482438.236817252</v>
      </c>
      <c r="E19" s="37">
        <v>25</v>
      </c>
      <c r="F19" s="1">
        <v>21207606.100000001</v>
      </c>
      <c r="G19" s="1">
        <f t="shared" si="0"/>
        <v>98.720665998023279</v>
      </c>
      <c r="H19" s="38">
        <v>24</v>
      </c>
      <c r="I19" s="1">
        <v>20796856.100000001</v>
      </c>
      <c r="J19" s="1">
        <f t="shared" si="1"/>
        <v>96.808639088079502</v>
      </c>
      <c r="K19" s="1">
        <v>106260</v>
      </c>
      <c r="L19" s="1">
        <v>3256626.19</v>
      </c>
      <c r="M19" s="1">
        <f>D19-F19+K19+L19</f>
        <v>3637718.3268172503</v>
      </c>
    </row>
    <row r="20" spans="2:13" x14ac:dyDescent="0.25">
      <c r="B20" s="8" t="s">
        <v>42</v>
      </c>
      <c r="C20" s="9" t="s">
        <v>47</v>
      </c>
      <c r="D20" s="10">
        <v>23758900.904743046</v>
      </c>
      <c r="E20" s="37">
        <v>17</v>
      </c>
      <c r="F20" s="1">
        <v>24398717.829999998</v>
      </c>
      <c r="G20" s="1">
        <f t="shared" si="0"/>
        <v>102.69295674838742</v>
      </c>
      <c r="H20" s="38">
        <v>17</v>
      </c>
      <c r="I20" s="1">
        <v>24398717.829999998</v>
      </c>
      <c r="J20" s="1">
        <f t="shared" si="1"/>
        <v>102.69295674838742</v>
      </c>
      <c r="K20" s="1">
        <v>20154.299999999988</v>
      </c>
      <c r="L20" s="1">
        <v>1226664.6500000001</v>
      </c>
      <c r="M20" s="1">
        <f t="shared" si="2"/>
        <v>607002.02474304754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23</v>
      </c>
      <c r="F21" s="1">
        <v>12155407.449999999</v>
      </c>
      <c r="G21" s="1">
        <f t="shared" si="0"/>
        <v>93.510365243826129</v>
      </c>
      <c r="H21" s="38">
        <v>23</v>
      </c>
      <c r="I21" s="1">
        <v>12155407.449999999</v>
      </c>
      <c r="J21" s="1">
        <f t="shared" si="1"/>
        <v>93.510365243826129</v>
      </c>
      <c r="K21" s="1">
        <v>81017.75</v>
      </c>
      <c r="L21" s="1">
        <v>56178.759999999944</v>
      </c>
      <c r="M21" s="1">
        <f t="shared" si="2"/>
        <v>980783.78994790849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11</v>
      </c>
      <c r="F22" s="1">
        <v>1703994.76</v>
      </c>
      <c r="G22" s="1">
        <f t="shared" si="0"/>
        <v>61.969109062681419</v>
      </c>
      <c r="H22" s="38">
        <v>11</v>
      </c>
      <c r="I22" s="1">
        <v>1703994.76</v>
      </c>
      <c r="J22" s="1">
        <f t="shared" si="1"/>
        <v>61.969109062681419</v>
      </c>
      <c r="K22" s="1">
        <v>22338.51999999999</v>
      </c>
      <c r="L22" s="1">
        <v>134799.25</v>
      </c>
      <c r="M22" s="1">
        <f t="shared" si="2"/>
        <v>1202891.692486977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8</v>
      </c>
      <c r="F23" s="1">
        <v>1267593.1100000001</v>
      </c>
      <c r="G23" s="1">
        <f t="shared" si="0"/>
        <v>84.513930908217574</v>
      </c>
      <c r="H23" s="38">
        <v>7</v>
      </c>
      <c r="I23" s="1">
        <v>829613.2</v>
      </c>
      <c r="J23" s="1">
        <f t="shared" si="1"/>
        <v>55.312601585019095</v>
      </c>
      <c r="K23" s="1">
        <v>1202</v>
      </c>
      <c r="L23" s="1">
        <v>0</v>
      </c>
      <c r="M23" s="1">
        <f t="shared" si="2"/>
        <v>233471.80772016919</v>
      </c>
    </row>
    <row r="24" spans="2:13" x14ac:dyDescent="0.25">
      <c r="B24" s="28" t="s">
        <v>3</v>
      </c>
      <c r="C24" s="28"/>
      <c r="D24" s="11">
        <f>SUM(D6:D23)</f>
        <v>208065595.72763246</v>
      </c>
      <c r="E24" s="12">
        <f>SUM(E6:E23)</f>
        <v>200</v>
      </c>
      <c r="F24" s="11">
        <f>SUM(F6:F23)</f>
        <v>204578300.34999996</v>
      </c>
      <c r="G24" s="11">
        <f>F24*100/D24</f>
        <v>98.323944251601532</v>
      </c>
      <c r="H24" s="13">
        <f>SUM(H6:H23)</f>
        <v>198</v>
      </c>
      <c r="I24" s="11">
        <f>SUM(I6:I23)</f>
        <v>203729570.43999994</v>
      </c>
      <c r="J24" s="11">
        <f>I24*100/D24</f>
        <v>97.91602966724561</v>
      </c>
      <c r="K24" s="11">
        <f>SUM(K6:K23)</f>
        <v>3115071.9808199988</v>
      </c>
      <c r="L24" s="11">
        <f>SUM(L6:L23)</f>
        <v>35470425.528360002</v>
      </c>
      <c r="M24" s="14">
        <f>D24-F24+K24+L24</f>
        <v>42072792.886812501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52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2021-07-06T08:22:26Z</dcterms:modified>
</cp:coreProperties>
</file>