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narovych\AppData\Local\Microsoft\Windows\INetCache\Content.Outlook\NT1CGS30\"/>
    </mc:Choice>
  </mc:AlternateContent>
  <bookViews>
    <workbookView xWindow="0" yWindow="0" windowWidth="28800" windowHeight="11730"/>
  </bookViews>
  <sheets>
    <sheet name="Export" sheetId="1" r:id="rId1"/>
    <sheet name="Hárok1" sheetId="2" r:id="rId2"/>
    <sheet name="Hárok2" sheetId="3" r:id="rId3"/>
    <sheet name="Hárok4" sheetId="5" r:id="rId4"/>
  </sheets>
  <definedNames>
    <definedName name="_xlnm._FilterDatabase" localSheetId="0" hidden="1">Export!$A$4:$F$250</definedName>
    <definedName name="_xlnm._FilterDatabase" localSheetId="1" hidden="1">Hárok1!$M$1:$O$87</definedName>
    <definedName name="_xlnm._FilterDatabase" localSheetId="2" hidden="1">Hárok2!$L$1:$L$121</definedName>
  </definedNames>
  <calcPr calcId="162913"/>
</workbook>
</file>

<file path=xl/calcChain.xml><?xml version="1.0" encoding="utf-8"?>
<calcChain xmlns="http://schemas.openxmlformats.org/spreadsheetml/2006/main">
  <c r="T111" i="3" l="1"/>
  <c r="T112" i="3"/>
  <c r="T113" i="3"/>
  <c r="T114" i="3"/>
  <c r="T115" i="3"/>
  <c r="T116" i="3"/>
  <c r="T117" i="3"/>
  <c r="T118" i="3"/>
  <c r="T119" i="3"/>
  <c r="T120" i="3"/>
  <c r="T121" i="3"/>
  <c r="T122" i="3"/>
  <c r="T123" i="3"/>
  <c r="T124" i="3"/>
  <c r="T125" i="3"/>
  <c r="T126" i="3"/>
  <c r="T127" i="3"/>
  <c r="T128" i="3"/>
  <c r="T129" i="3"/>
  <c r="T130" i="3"/>
  <c r="T131" i="3"/>
  <c r="T132" i="3"/>
  <c r="T133" i="3"/>
  <c r="T134" i="3"/>
  <c r="T135" i="3"/>
  <c r="T136" i="3"/>
  <c r="T137" i="3"/>
  <c r="T138" i="3"/>
  <c r="T139" i="3"/>
  <c r="T140" i="3"/>
  <c r="T141" i="3"/>
  <c r="T142" i="3"/>
  <c r="T143" i="3"/>
  <c r="T144" i="3"/>
  <c r="T145" i="3"/>
  <c r="T146" i="3"/>
  <c r="T147" i="3"/>
  <c r="T148" i="3"/>
  <c r="T149" i="3"/>
  <c r="T150" i="3"/>
  <c r="T151" i="3"/>
  <c r="T152" i="3"/>
  <c r="T153" i="3"/>
  <c r="T154" i="3"/>
  <c r="T155" i="3"/>
  <c r="T156" i="3"/>
  <c r="T157" i="3"/>
  <c r="T158" i="3"/>
  <c r="T159" i="3"/>
  <c r="T160" i="3"/>
  <c r="T161" i="3"/>
  <c r="T162" i="3"/>
  <c r="T163" i="3"/>
  <c r="T164" i="3"/>
  <c r="T165" i="3"/>
  <c r="T166" i="3"/>
  <c r="T167" i="3"/>
  <c r="T168" i="3"/>
  <c r="T169" i="3"/>
  <c r="T170" i="3"/>
  <c r="T171" i="3"/>
  <c r="T172" i="3"/>
  <c r="T173" i="3"/>
  <c r="T174" i="3"/>
  <c r="T175" i="3"/>
  <c r="T176" i="3"/>
  <c r="T177" i="3"/>
  <c r="T178" i="3"/>
  <c r="T179" i="3"/>
  <c r="T180" i="3"/>
  <c r="T181" i="3"/>
  <c r="T182" i="3"/>
  <c r="T183" i="3"/>
  <c r="T184" i="3"/>
  <c r="T185" i="3"/>
  <c r="T186" i="3"/>
  <c r="T187" i="3"/>
  <c r="T188" i="3"/>
  <c r="T189" i="3"/>
  <c r="T190" i="3"/>
  <c r="T191" i="3"/>
  <c r="T192" i="3"/>
  <c r="T193" i="3"/>
  <c r="T194" i="3"/>
  <c r="T195" i="3"/>
  <c r="T196" i="3"/>
  <c r="T197" i="3"/>
  <c r="T198" i="3"/>
  <c r="T199" i="3"/>
  <c r="T200" i="3"/>
  <c r="T201" i="3"/>
  <c r="T202" i="3"/>
  <c r="T203" i="3"/>
  <c r="T204" i="3"/>
  <c r="T205" i="3"/>
  <c r="T206" i="3"/>
  <c r="T207" i="3"/>
  <c r="T208" i="3"/>
  <c r="T209" i="3"/>
  <c r="T210" i="3"/>
  <c r="T93" i="3"/>
  <c r="T94" i="3"/>
  <c r="T95" i="3"/>
  <c r="T96" i="3"/>
  <c r="T97" i="3"/>
  <c r="T98" i="3"/>
  <c r="T99" i="3"/>
  <c r="T100" i="3"/>
  <c r="T101" i="3"/>
  <c r="T102" i="3"/>
  <c r="T103" i="3"/>
  <c r="T104" i="3"/>
  <c r="T105" i="3"/>
  <c r="T106" i="3"/>
  <c r="T107" i="3"/>
  <c r="T108" i="3"/>
  <c r="T109" i="3"/>
  <c r="T110" i="3"/>
  <c r="T90" i="3"/>
  <c r="T91" i="3"/>
  <c r="T92" i="3"/>
  <c r="T76" i="3"/>
  <c r="T77" i="3"/>
  <c r="T78" i="3"/>
  <c r="T79" i="3"/>
  <c r="T80" i="3"/>
  <c r="T81" i="3"/>
  <c r="T82" i="3"/>
  <c r="T83" i="3"/>
  <c r="T84" i="3"/>
  <c r="T85" i="3"/>
  <c r="T86" i="3"/>
  <c r="T87" i="3"/>
  <c r="T88" i="3"/>
  <c r="T89" i="3"/>
  <c r="Q73" i="2" l="1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Q98" i="2"/>
  <c r="Q99" i="2"/>
  <c r="Q100" i="2"/>
  <c r="Q101" i="2"/>
  <c r="Q102" i="2"/>
  <c r="Q103" i="2"/>
  <c r="Q104" i="2"/>
  <c r="Q105" i="2"/>
  <c r="Q106" i="2"/>
  <c r="Q107" i="2"/>
  <c r="Q108" i="2"/>
  <c r="Q109" i="2"/>
  <c r="Q110" i="2"/>
  <c r="Q111" i="2"/>
  <c r="Q112" i="2"/>
  <c r="Q113" i="2"/>
  <c r="Q114" i="2"/>
  <c r="Q115" i="2"/>
  <c r="Q116" i="2"/>
  <c r="Q117" i="2"/>
  <c r="Q118" i="2"/>
  <c r="Q119" i="2"/>
  <c r="Q120" i="2"/>
  <c r="Q121" i="2"/>
  <c r="Q122" i="2"/>
  <c r="Q123" i="2"/>
  <c r="Q124" i="2"/>
  <c r="Q125" i="2"/>
  <c r="Q126" i="2"/>
  <c r="Q127" i="2"/>
  <c r="Q128" i="2"/>
  <c r="Q129" i="2"/>
  <c r="Q130" i="2"/>
  <c r="Q131" i="2"/>
  <c r="Q132" i="2"/>
  <c r="Q133" i="2"/>
  <c r="Q134" i="2"/>
  <c r="Q135" i="2"/>
  <c r="Q136" i="2"/>
  <c r="Q137" i="2"/>
  <c r="Q138" i="2"/>
  <c r="Q139" i="2"/>
  <c r="Q140" i="2"/>
  <c r="Q141" i="2"/>
  <c r="Q142" i="2"/>
  <c r="Q143" i="2"/>
  <c r="Q144" i="2"/>
  <c r="Q145" i="2"/>
  <c r="Q146" i="2"/>
  <c r="Q147" i="2"/>
  <c r="Q148" i="2"/>
  <c r="Q149" i="2"/>
  <c r="Q150" i="2"/>
  <c r="Q151" i="2"/>
  <c r="Q152" i="2"/>
  <c r="Q153" i="2"/>
  <c r="Q154" i="2"/>
  <c r="Q155" i="2"/>
  <c r="Q156" i="2"/>
  <c r="Q157" i="2"/>
  <c r="Q158" i="2"/>
  <c r="Q159" i="2"/>
  <c r="Q160" i="2"/>
  <c r="Q161" i="2"/>
  <c r="Q162" i="2"/>
  <c r="Q163" i="2"/>
  <c r="Q164" i="2"/>
  <c r="Q165" i="2"/>
  <c r="Q166" i="2"/>
  <c r="Q167" i="2"/>
  <c r="Q168" i="2"/>
  <c r="Q169" i="2"/>
  <c r="Q170" i="2"/>
  <c r="Q171" i="2"/>
  <c r="Q172" i="2"/>
  <c r="Q173" i="2"/>
  <c r="Q174" i="2"/>
  <c r="Q175" i="2"/>
  <c r="Q176" i="2"/>
  <c r="Q177" i="2"/>
  <c r="Q178" i="2"/>
  <c r="Q179" i="2"/>
  <c r="Q180" i="2"/>
  <c r="Q181" i="2"/>
  <c r="Q182" i="2"/>
  <c r="Q183" i="2"/>
  <c r="Q184" i="2"/>
  <c r="Q185" i="2"/>
  <c r="Q186" i="2"/>
  <c r="Q187" i="2"/>
  <c r="Q188" i="2"/>
  <c r="Q189" i="2"/>
  <c r="Q190" i="2"/>
  <c r="Q191" i="2"/>
  <c r="Q192" i="2"/>
  <c r="Q193" i="2"/>
  <c r="Q194" i="2"/>
  <c r="Q195" i="2"/>
  <c r="Q196" i="2"/>
  <c r="Q197" i="2"/>
  <c r="Q198" i="2"/>
  <c r="Q199" i="2"/>
  <c r="Q200" i="2"/>
  <c r="Q201" i="2"/>
  <c r="Q202" i="2"/>
  <c r="Q203" i="2"/>
  <c r="Q204" i="2"/>
  <c r="Q2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I168" i="2" l="1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60" i="2"/>
  <c r="I161" i="2"/>
  <c r="I162" i="2"/>
  <c r="I163" i="2"/>
  <c r="I164" i="2"/>
  <c r="I165" i="2"/>
  <c r="I166" i="2"/>
  <c r="I167" i="2"/>
  <c r="I157" i="2" l="1"/>
  <c r="I158" i="2"/>
  <c r="I159" i="2"/>
  <c r="I156" i="2"/>
  <c r="I150" i="2"/>
  <c r="I151" i="2"/>
  <c r="I152" i="2"/>
  <c r="I153" i="2"/>
  <c r="I154" i="2"/>
  <c r="I155" i="2"/>
  <c r="G51" i="3" l="1"/>
  <c r="G52" i="3"/>
  <c r="G53" i="3"/>
  <c r="G54" i="3"/>
  <c r="G55" i="3"/>
  <c r="G56" i="3"/>
  <c r="G57" i="3"/>
  <c r="G58" i="3"/>
  <c r="G59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14" i="3" l="1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2" i="2"/>
  <c r="T75" i="3" l="1"/>
  <c r="T74" i="3"/>
  <c r="T73" i="3"/>
  <c r="T72" i="3"/>
  <c r="T71" i="3"/>
  <c r="T70" i="3"/>
  <c r="T69" i="3"/>
  <c r="T68" i="3"/>
  <c r="T67" i="3"/>
  <c r="T66" i="3"/>
  <c r="T65" i="3"/>
  <c r="T64" i="3"/>
  <c r="T63" i="3"/>
  <c r="T62" i="3"/>
  <c r="T61" i="3"/>
  <c r="T60" i="3"/>
  <c r="T59" i="3"/>
  <c r="T58" i="3"/>
  <c r="T57" i="3"/>
  <c r="T56" i="3"/>
  <c r="T55" i="3"/>
  <c r="T54" i="3"/>
  <c r="T53" i="3"/>
  <c r="T52" i="3"/>
  <c r="T51" i="3"/>
  <c r="T50" i="3"/>
  <c r="T49" i="3"/>
  <c r="T48" i="3"/>
  <c r="T47" i="3"/>
  <c r="T46" i="3"/>
  <c r="T45" i="3"/>
  <c r="T44" i="3"/>
  <c r="T43" i="3"/>
  <c r="T42" i="3"/>
  <c r="T41" i="3"/>
  <c r="T40" i="3"/>
  <c r="T39" i="3"/>
  <c r="T38" i="3"/>
  <c r="T37" i="3"/>
  <c r="T36" i="3"/>
  <c r="T35" i="3"/>
  <c r="T34" i="3"/>
  <c r="T33" i="3"/>
  <c r="T32" i="3"/>
  <c r="T31" i="3"/>
  <c r="T30" i="3"/>
  <c r="T29" i="3"/>
  <c r="T28" i="3"/>
  <c r="T27" i="3"/>
  <c r="T26" i="3"/>
  <c r="T25" i="3"/>
  <c r="T24" i="3"/>
  <c r="T23" i="3"/>
  <c r="T22" i="3"/>
  <c r="T21" i="3"/>
  <c r="T20" i="3"/>
  <c r="T19" i="3"/>
  <c r="T18" i="3"/>
  <c r="T17" i="3"/>
  <c r="T16" i="3"/>
  <c r="T15" i="3"/>
  <c r="T14" i="3"/>
  <c r="T13" i="3"/>
  <c r="T12" i="3"/>
  <c r="T11" i="3"/>
  <c r="T10" i="3"/>
  <c r="T9" i="3"/>
  <c r="T8" i="3"/>
  <c r="T7" i="3"/>
  <c r="T6" i="3"/>
  <c r="T5" i="3"/>
  <c r="T4" i="3"/>
  <c r="T3" i="3"/>
  <c r="T2" i="3"/>
  <c r="H49" i="2" l="1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2" i="2"/>
  <c r="G13" i="3" l="1"/>
  <c r="G11" i="3"/>
  <c r="G12" i="3"/>
  <c r="L3" i="3" l="1"/>
  <c r="L4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2" i="3"/>
  <c r="G3" i="3" l="1"/>
  <c r="G4" i="3"/>
  <c r="G5" i="3"/>
  <c r="G6" i="3"/>
  <c r="G7" i="3"/>
  <c r="G8" i="3"/>
  <c r="G9" i="3"/>
  <c r="G10" i="3"/>
  <c r="G2" i="3"/>
  <c r="U3" i="2" l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2" i="2" l="1"/>
  <c r="Q3" i="2" l="1"/>
  <c r="Q4" i="2"/>
  <c r="Q5" i="2"/>
  <c r="Q6" i="2"/>
  <c r="Q68" i="2"/>
  <c r="Q69" i="2"/>
  <c r="Q70" i="2"/>
  <c r="Q71" i="2"/>
  <c r="Q72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51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29" i="2"/>
</calcChain>
</file>

<file path=xl/sharedStrings.xml><?xml version="1.0" encoding="utf-8"?>
<sst xmlns="http://schemas.openxmlformats.org/spreadsheetml/2006/main" count="2872" uniqueCount="529">
  <si>
    <t>Kód</t>
  </si>
  <si>
    <t>Názov projektu</t>
  </si>
  <si>
    <t>Prijímateľ</t>
  </si>
  <si>
    <t>IČO prijímateľa</t>
  </si>
  <si>
    <t>Celková zazmluvnená suma</t>
  </si>
  <si>
    <t>Stav</t>
  </si>
  <si>
    <t>Ministerstvo financií SR</t>
  </si>
  <si>
    <t>00151742</t>
  </si>
  <si>
    <t>301011A436</t>
  </si>
  <si>
    <t>Financovanie mzdových nákladov oprávnených AK ÚV SR zapojených do systému riadenia a implementácie EŠIF na rok 2016</t>
  </si>
  <si>
    <t>00151513</t>
  </si>
  <si>
    <t>301011A437</t>
  </si>
  <si>
    <t>Financovanie mzdových nákladov zamestnancov ÚV SR vykonávajúcich podporné činnosti pre potreby subjektov zapojených do EŠIF</t>
  </si>
  <si>
    <t>301011A490</t>
  </si>
  <si>
    <t>301011A571</t>
  </si>
  <si>
    <t>301011A597</t>
  </si>
  <si>
    <t>Zabezpečenie financovania miezd a odmien zamestnancov koordinátora pomoci podieľajúcich sa na efektívnom čerpaní finančných prostriedkov z EŠIF</t>
  </si>
  <si>
    <t>Protimonopolný úrad SR</t>
  </si>
  <si>
    <t>00699063</t>
  </si>
  <si>
    <t>301011A736</t>
  </si>
  <si>
    <t>Financovanie mzdových prostriedkov oprávnených zamestnancov ÚV SR spolupracujúcich s OLAF-om v oblasti ochrany finančných záujmov EÚ</t>
  </si>
  <si>
    <t>Zmluva uzavretá</t>
  </si>
  <si>
    <t>301011A815</t>
  </si>
  <si>
    <t>301011A820</t>
  </si>
  <si>
    <t>Zabezpečenie a koordinácia ochrany finančných záujmov EÚ</t>
  </si>
  <si>
    <t>301011A936</t>
  </si>
  <si>
    <t>Zavedenie a realizácia centrálneho plánu vzdelávania administratívnych kapacít EŠIF v roku 2016</t>
  </si>
  <si>
    <t>301011A940</t>
  </si>
  <si>
    <t>Refundácia miezd administratívnych kapacít Úradu vládneho auditu</t>
  </si>
  <si>
    <t>Úrad vládneho auditu</t>
  </si>
  <si>
    <t>50086821</t>
  </si>
  <si>
    <t>301011B208</t>
  </si>
  <si>
    <t>50349287</t>
  </si>
  <si>
    <t>301011B220</t>
  </si>
  <si>
    <t>301011B314</t>
  </si>
  <si>
    <t>301011B348</t>
  </si>
  <si>
    <t>00699021</t>
  </si>
  <si>
    <t>301011B351</t>
  </si>
  <si>
    <t>Vytvorenie a prevádzkovanie Integrovanej siete informačno-poradenských centier 1</t>
  </si>
  <si>
    <t>301011B366</t>
  </si>
  <si>
    <t>301011B420</t>
  </si>
  <si>
    <t>301011B422</t>
  </si>
  <si>
    <t>Realizácia informačných aktivít v rámci komunikačnej stratégie OP TP pre Partnerskú dohodu na programové obdobie 2014-2020</t>
  </si>
  <si>
    <t>301011B458</t>
  </si>
  <si>
    <t>Financovanie mzdových výdavkov administratívnych kapacít MF SR v rámci zabezpečenia činnosti orgánu auditu</t>
  </si>
  <si>
    <t>301011B461</t>
  </si>
  <si>
    <t>Stabilizácia AK gestora HP RMŽ a ND</t>
  </si>
  <si>
    <t>Ministerstvo práce, sociálnych vecí a rodiny SR</t>
  </si>
  <si>
    <t>00681156</t>
  </si>
  <si>
    <t>301011B493</t>
  </si>
  <si>
    <t>Financovanie miezd a odmien zamestnancov certifikačného orgánu a podporných útvarov MF SR podieľajúcich sa na finančnom riadení a implementácii EŠIF</t>
  </si>
  <si>
    <t>301011B687</t>
  </si>
  <si>
    <t>Realizácia  Komunikačnej stratégie  OPTP  pre Partnerskú dohodu na programové obdobie 2014-2020 na roky 2016-2018</t>
  </si>
  <si>
    <t>301011B787</t>
  </si>
  <si>
    <t>Zabezpečenie vzdelávacích aktivít súvisiacich s činnosťou orgánu auditu</t>
  </si>
  <si>
    <t>301011B949</t>
  </si>
  <si>
    <t>Priestorové zabezpečenie ÚPPVII ako CKO a gestora HP UR</t>
  </si>
  <si>
    <t>301011C002</t>
  </si>
  <si>
    <t>Špecifické vzdelávanie AK EŠIF 1</t>
  </si>
  <si>
    <t>301011C132</t>
  </si>
  <si>
    <t>Financovanie mzdových nákladov oprávnených AK ÚPPVII priamo zapojených do systému riadenia a koordinácie EŠIF</t>
  </si>
  <si>
    <t>301011C134</t>
  </si>
  <si>
    <t>Zabezpečenie zasadnutí, stretnutí, workshopov, konferencií, podujatí a seminárov v súvislosti s riadením a koordináciou EŠIF na úrovni CKO</t>
  </si>
  <si>
    <t>301011C180</t>
  </si>
  <si>
    <t>Financovanie mzdových nákladov oprávnených AK ÚPVPII zapojených do implementácie HP UR</t>
  </si>
  <si>
    <t>301011C218</t>
  </si>
  <si>
    <t>Podpora CKO pri monitorovaní, hodnotení a koordinácii programov a projektov</t>
  </si>
  <si>
    <t>301011C247</t>
  </si>
  <si>
    <t>Financovanie mzdových výdavkov oprávnených AK ÚV SR zapojených do systému riadenia a implementácie EŠIF do roku 2018</t>
  </si>
  <si>
    <t>301011C325</t>
  </si>
  <si>
    <t>Financovanie mzdových výdavkov AK DataCentra priamo zapojených do finančného riadenia, kontroly a auditu EŠIF 1</t>
  </si>
  <si>
    <t>301011C427</t>
  </si>
  <si>
    <t>Špecifické vzdelávanie a pracovné cesty AK EŠIF Inštitútu pre stratégie a analýzy</t>
  </si>
  <si>
    <t>301011C824</t>
  </si>
  <si>
    <t>Priestorové zabezpečenie činností CKO a  RO OP TP, PJ OP TP a ostatných útvarov ÚV SR zapojených do systému riadenia a implementácie EŠIF na roky 2016 – 2018</t>
  </si>
  <si>
    <t>301011C875</t>
  </si>
  <si>
    <t>Financovanie miezd a odmien zamestnancov Ministerstva financií SR podieľajúcich sa na podpore implementácie finančných nástrojov</t>
  </si>
  <si>
    <t>301011C877</t>
  </si>
  <si>
    <t>Zvyšovanie odbornej kvalifikácie pracovníkov Ministerstva financií SR a odbornej verejnosti podieľajúcich sa na príprave a implementácií finančných nástrojov</t>
  </si>
  <si>
    <t>301011D017</t>
  </si>
  <si>
    <t>Zvyšovanie odbornej kvalifikácie AK zapojených do riadenia a kontroly EŠIF na ÚV SR</t>
  </si>
  <si>
    <t>301011D046</t>
  </si>
  <si>
    <t>Zabezpečenie vzdelávania oprávnených zamestnancov NKÚ SR</t>
  </si>
  <si>
    <t>Najvyšší kontrolný úrad SR</t>
  </si>
  <si>
    <t>30844878</t>
  </si>
  <si>
    <t>301011D051</t>
  </si>
  <si>
    <t>Financovanie mzdových výdavkov ISA zapojených do systému riadenia a implementácie EŠIF do roku 2018</t>
  </si>
  <si>
    <t>301011D180</t>
  </si>
  <si>
    <t>Financovanie mzdových výdavkov oprávnených AK ÚVO</t>
  </si>
  <si>
    <t>Úrad pre verejné obstarávanie</t>
  </si>
  <si>
    <t>31797903</t>
  </si>
  <si>
    <t>301011D269</t>
  </si>
  <si>
    <t>Zabezpečenie financovania miezd a odmien zamestnancov PMÚ SR pre oblasť odhaľovania dohôd obmedzujúcich súťaž</t>
  </si>
  <si>
    <t>301011D437</t>
  </si>
  <si>
    <t>Vzdelávanie oprávnených zamestnancov ÚV SR spolupracujúcich s OLAF-om v oblasti ochrany finančných záujmov EÚ</t>
  </si>
  <si>
    <t>301011D616</t>
  </si>
  <si>
    <t>Podpora plnenia úloh ÚVO prostredníctvom zabezpečenia odborných stanovísk a znaleckých posudkov</t>
  </si>
  <si>
    <t>301011D694</t>
  </si>
  <si>
    <t>Vytvorenie a prevádzkovanie Integrovanej siete informačno-poradenských centier 2</t>
  </si>
  <si>
    <t>301011F181</t>
  </si>
  <si>
    <t>Znalecké služby pre potreby Úradu vládneho auditu</t>
  </si>
  <si>
    <t>301011F464</t>
  </si>
  <si>
    <t>Financovanie mzdových výdavkov zamestnancov ÚPPVII vykonávajúcich podporné činnosti pre CKO a gestora HP UR</t>
  </si>
  <si>
    <t>301011F583</t>
  </si>
  <si>
    <t>Právna podpora pre CKO</t>
  </si>
  <si>
    <t>301011G110</t>
  </si>
  <si>
    <t>Financovanie mzdových výdavkov oprávnených pracovníkov NKÚ SR</t>
  </si>
  <si>
    <t>301011G237</t>
  </si>
  <si>
    <t>Priestorové zabezpečenie administratívnych kapacít ÚVO</t>
  </si>
  <si>
    <t>301011G740</t>
  </si>
  <si>
    <t>Refundácia miezd administratívnych kapacít Úradu splnomocnenca vlády SR pre rómske komunity na vykonanie následných činností koordinátora horizontontálnej priority marginalizované rómske komunity v rokoch 2016-2018</t>
  </si>
  <si>
    <t>00151866</t>
  </si>
  <si>
    <t>301011I571</t>
  </si>
  <si>
    <t>Špecifické vzdelávanie AK EŠIF gestora HP UR</t>
  </si>
  <si>
    <t>301011J124</t>
  </si>
  <si>
    <t>Jazykové vzdelávanie AK zapojených do riadenia,  implementácie, informovania a kontroly  EŠIF na ÚV SR</t>
  </si>
  <si>
    <t>301011J251</t>
  </si>
  <si>
    <t>Právna podpora pre ÚPPVII v rámci strategického plánovania a strategického riadenia investícií projektov financovaných z EŠIF</t>
  </si>
  <si>
    <t>301011J753</t>
  </si>
  <si>
    <t>Zabezpečenie financovania miezd a odmien zamestnancov koordinátora pomoci podieľajúcich sa na efektívnom čerpaní finančných prostriedkov z EŠIF II.</t>
  </si>
  <si>
    <t>301011K259</t>
  </si>
  <si>
    <t>Realizácia centrálneho plánu vzdelávania administratívnych kapacít EŠIF v roku 2017</t>
  </si>
  <si>
    <t>301011K443</t>
  </si>
  <si>
    <t>Priestorové zabezpečenie Koordinátora EIA</t>
  </si>
  <si>
    <t>42181810</t>
  </si>
  <si>
    <t>301011K453</t>
  </si>
  <si>
    <t>Financovanie špecifického vzdelávania oprávnených zamestnancov Koordinátora EIA</t>
  </si>
  <si>
    <t>301011K455</t>
  </si>
  <si>
    <t>Financovanie miezd a odmien oprávnených zamestnancov Koordinátora EIA</t>
  </si>
  <si>
    <t>301011L937</t>
  </si>
  <si>
    <t>Zabezpečenie financovania miezd a odmien zamestnancov PMÚ SR podieľajúcich sa na odhaľovaní porušovania zákona o ochrane hospodárskej súťaže</t>
  </si>
  <si>
    <t>301011M390</t>
  </si>
  <si>
    <t>Financovanie mzdových výdavkov oprávnených AK UPPVII zabezpečujúcich plnenie úloh v rámci strategického plánovania využívania finančných prostriedkov z fondov EÚ</t>
  </si>
  <si>
    <t>301011M653</t>
  </si>
  <si>
    <t>Služby podpory pre rozvoj manažérskych nástrojov OP TP II.</t>
  </si>
  <si>
    <t>301011M794</t>
  </si>
  <si>
    <t>Služby podpory pri nastavení modelu finančnej implementácie OP TP 2014 - 2020.</t>
  </si>
  <si>
    <t>301011M818</t>
  </si>
  <si>
    <t>Financovanie mzdových výdavkov zamestnancov ÚV SR vykonávajúcich podporné činnosti pre potreby subjektov zapojených do EŠIF do roku 2018</t>
  </si>
  <si>
    <t>301011N301</t>
  </si>
  <si>
    <t>Efektívne zapojenie občianskej spoločnosti do implementácie a monitorovania EŠIF zavádzaním participatívnych postupov</t>
  </si>
  <si>
    <t>301021B609</t>
  </si>
  <si>
    <t>Pracovné stretnutia CO v rokoch 2016 - 2018</t>
  </si>
  <si>
    <t>301021B936</t>
  </si>
  <si>
    <t>Služby technickej podpory a údržby ITMS2014+</t>
  </si>
  <si>
    <t>301021C235</t>
  </si>
  <si>
    <t>Materiálno-technické zabezpečenie a mobilita zamestnancov CKO pre PO 2014-2020</t>
  </si>
  <si>
    <t>301021C316</t>
  </si>
  <si>
    <t>Úprava existujúcich a rozširovanie nových funkcionalít ITMS2014+</t>
  </si>
  <si>
    <t>301021C422</t>
  </si>
  <si>
    <t>Servisné služby ITMS II pre PO 2007-2013</t>
  </si>
  <si>
    <t>301021C757</t>
  </si>
  <si>
    <t>Podporné služby pre ITMS a odbor ITMS</t>
  </si>
  <si>
    <t>301021C790</t>
  </si>
  <si>
    <t>Materiálno-technické zabezpečenie IKT pre NKÚ</t>
  </si>
  <si>
    <t>301021D049</t>
  </si>
  <si>
    <t>Technické vybavenie na zabezpečenie činností zamestnancov ISA pre programové obdobie 2014-2020</t>
  </si>
  <si>
    <t>301021D856</t>
  </si>
  <si>
    <t>Materiálno - technické zabezpečenie administratívnych kapacít ÚVO</t>
  </si>
  <si>
    <t>301021H606</t>
  </si>
  <si>
    <t>Zabezpečenie cestovných nákladov zamestnancov Úradu vládneho auditu</t>
  </si>
  <si>
    <t>301021I935</t>
  </si>
  <si>
    <t>Mobilita zamestnancov orgánu auditu</t>
  </si>
  <si>
    <t>301021L553</t>
  </si>
  <si>
    <t>Poradenské a konzultačné služby pre podporu systému ITMS2014+</t>
  </si>
  <si>
    <t>Projekt mimoriadne ukončený - prispel k cieľom OP</t>
  </si>
  <si>
    <t>Projekt riadne ukončený</t>
  </si>
  <si>
    <t>Projekt mimoriadne ukončený - neprispel k cieľom OP</t>
  </si>
  <si>
    <t>Operačný program Technická pomoc pre programové obdobie 2014 - 2020</t>
  </si>
  <si>
    <t>301021K760</t>
  </si>
  <si>
    <t>Aplikačná podpora, úprava a vývoj IS CEDIS</t>
  </si>
  <si>
    <t>301011N976</t>
  </si>
  <si>
    <t>301011P031</t>
  </si>
  <si>
    <t>Podpora vyššej kvality a efektívnosti riadenia makroregionálnych stratégií a programov Európskej územnej spolupráce ako súčasti systému riadenia EŠIF</t>
  </si>
  <si>
    <t>Spolupráca s OECD na vytváraní protikorupčného prostredia pri programovaní a implementácii fondov v SR</t>
  </si>
  <si>
    <t>Úrad podpredsedu vlády SR pre investície a informatizáciu</t>
  </si>
  <si>
    <t>301021N302</t>
  </si>
  <si>
    <t>Poradenské a konzultačné služby na podporu systému pre Centrálne riadenie IT výdavkov v rámci EŠIF</t>
  </si>
  <si>
    <t>301021N320</t>
  </si>
  <si>
    <t>Materiálno-technické zabezpečenie a mobilita zamestnancov Koordinátora EIA</t>
  </si>
  <si>
    <t>301011N839</t>
  </si>
  <si>
    <t>Realizácia úvodnej mediálnej kampane v rámci komunikačnej stratégie OP TP pre Partnerskú dohodu na programové obdobie 2014-2020 II. časť</t>
  </si>
  <si>
    <t>301011Q253</t>
  </si>
  <si>
    <t>Zasadnutia Monitorovacích výborov OP TP</t>
  </si>
  <si>
    <t>301011Q143</t>
  </si>
  <si>
    <t>Realizácia Centrálneho plánu vzdelávania AK EŠIF v roku 2018</t>
  </si>
  <si>
    <t>301021N840</t>
  </si>
  <si>
    <t>Materiálno - technické zabezpečenie a mobilita oprávnených zamestnancov gestora HP RMŽ a ND</t>
  </si>
  <si>
    <t>301011N165</t>
  </si>
  <si>
    <t>Výučba anglického jazyka pre administratívne kapacity Úradu vládneho auditu</t>
  </si>
  <si>
    <t>301011N565</t>
  </si>
  <si>
    <t>Podujatia SK V4 PRES</t>
  </si>
  <si>
    <t>301011Q996</t>
  </si>
  <si>
    <t>Podpora SRIN pri hodnotení a strategickom plánovaní využívania programov a projektov  EŠIF</t>
  </si>
  <si>
    <t>301011N354</t>
  </si>
  <si>
    <t>301011S378</t>
  </si>
  <si>
    <t>Špecifické vzdelávanie AK útvaru zabezpečujúceho strategické plánovanie a strategické riadenie investícií projektov financovaných z EŠIF</t>
  </si>
  <si>
    <t>Odmeňovanie externých zamestnancov zabezpečujúcich hodnotenie OP TP</t>
  </si>
  <si>
    <t>301011N925</t>
  </si>
  <si>
    <t>Zvyšovanie odbornej kvalifikácie zamestnancov koordinátora pomoci a zamestnancov podieľajúcich sa na odhaľovaní porušovania zákona o ochrane hospodárskej súťaže</t>
  </si>
  <si>
    <t>301011N661</t>
  </si>
  <si>
    <t>Zvyšovanie odbornej kvalifikácie zamestnancov certifikačného orgánu</t>
  </si>
  <si>
    <t>301011P378</t>
  </si>
  <si>
    <t>Príprava nových kapacít pre EŠIF 1</t>
  </si>
  <si>
    <t>301011P480</t>
  </si>
  <si>
    <t>Informovanosť a publicita na úrovni Úradu podpredsedu vlády Slovenskej republiky pre investície a informatizáciu ako CKO.</t>
  </si>
  <si>
    <t>301011Q629</t>
  </si>
  <si>
    <t>Pracovné stretnutia GHP</t>
  </si>
  <si>
    <t>301011P540</t>
  </si>
  <si>
    <t>Aktualizácia ex ante hodnotenia pre využitie finančných nástrojov v Slovenskej republike v programovom obdobií 2014 - 2020</t>
  </si>
  <si>
    <t>301011Q022</t>
  </si>
  <si>
    <t>Efektívne zapojenie občianskej spoločnosti do implementácie a monitorovania EŠIF zavádzaním participatívnych postupov 2</t>
  </si>
  <si>
    <t>301021R422</t>
  </si>
  <si>
    <t>Optimalizácia a rozširovanie funkcionalít zabezpečujúcich elektronickú komunikáciu v prostredí ITMS2014+</t>
  </si>
  <si>
    <t>301021N633</t>
  </si>
  <si>
    <t>Materiálno-technické zabezpečenie a služobné cesty zamestnancov následných činností koordinátora HP MRK</t>
  </si>
  <si>
    <t>301011R801</t>
  </si>
  <si>
    <t>Financovanie miezd a odmien zamestnancov certifikačného orgánu a podporných útvarov MF SR podieľajúcich sa na finančnom riadení a implementácii EŠIF - II. časť</t>
  </si>
  <si>
    <t>301011R269</t>
  </si>
  <si>
    <t>Podpora plnenia odborných úloh ÚVO v boji proti podvodom a korupcii</t>
  </si>
  <si>
    <t>301011Q589</t>
  </si>
  <si>
    <t>Príprava nových kapacít pre EŠIF 2</t>
  </si>
  <si>
    <t>301011T819</t>
  </si>
  <si>
    <t>Financovanie mzdových nákladov oprávnených AK ÚPPVII zapojených do implementácie HP UR – 2</t>
  </si>
  <si>
    <t>301011T847</t>
  </si>
  <si>
    <t>Refundácia miezd administratívnych kapacít Úradu splnomocnenca vlády SR pre rómske komunity  vykonávajúcich následné činnosti koordinátora horizontálnej priority marginalizované rómske komunity v roku 2019</t>
  </si>
  <si>
    <t>301011U374</t>
  </si>
  <si>
    <t>Financovanie mzdových nákladov oprávnených AK UPPVII priamo zapojených do systému riadenia a koordinácie EŠIF - 2</t>
  </si>
  <si>
    <t>301011U915</t>
  </si>
  <si>
    <t>Financovanie mzdových výdavkov zamestnancov ÚPPVII vykonávajúcich podporné činnosti pre CKO a gestora HP UR - 2</t>
  </si>
  <si>
    <t>301011U263</t>
  </si>
  <si>
    <t>Priestorové zabezpečenie ÚPPVII ako CKO a gestora HP UR - 2</t>
  </si>
  <si>
    <t>301011T821</t>
  </si>
  <si>
    <t>Financovanie mzdových výdavkov oprávnených AK ÚVO II.</t>
  </si>
  <si>
    <t>301011T906</t>
  </si>
  <si>
    <t>Príprava nových kapacít pre EŠIF 3</t>
  </si>
  <si>
    <t>301011U295</t>
  </si>
  <si>
    <t>Financovanie mzdových prostriedkov oprávnených zamestnancov ÚV SR spolupracujúcich s OLAF-om v oblasti ochrany finančných záujmov EÚ II.</t>
  </si>
  <si>
    <t>301011U703</t>
  </si>
  <si>
    <t>Financovanie mzdových výdavkov oprávnených AK ÚV SR zapojených do systému riadenia a implementácie EŠIF do roku 2019</t>
  </si>
  <si>
    <t>301011V430</t>
  </si>
  <si>
    <t>Refundácia miezd administratívnych kapacít Úradu vládneho auditu II.</t>
  </si>
  <si>
    <t>301011V985</t>
  </si>
  <si>
    <t>Jazykové vzdelávanie AK zapojených do riadenia, implementácie, informovania a kontroly EŠIF na ÚV SR v roku 2019</t>
  </si>
  <si>
    <t>301011W433</t>
  </si>
  <si>
    <t>Spolupráca s OECD na vytváraní protikorupčného prostredia pri programovaní a implementácii fondov v SR 2</t>
  </si>
  <si>
    <t>301021V175</t>
  </si>
  <si>
    <t>Služby technickej podpory a údržby ITMS2014+ (2)</t>
  </si>
  <si>
    <t>301011U053</t>
  </si>
  <si>
    <t>Priestorové zabezpečenie administratívnych kapacít ÚVO II.</t>
  </si>
  <si>
    <t>301011V745</t>
  </si>
  <si>
    <t>Financovanie mzdových výdavkov ISA zapojených do systému riadenia a implementácie EŠIF do roku 2019</t>
  </si>
  <si>
    <t>301011W645</t>
  </si>
  <si>
    <t>Vzdelávanie oprávnených zamestnancov ÚV SR spolupracujúcich s OLAF-om         v oblasti ochrany finančných záujmov EÚ II.</t>
  </si>
  <si>
    <t>301011W690</t>
  </si>
  <si>
    <t>Zabezpečenie a koordinácia ochrany finančných záujmov EÚ II.</t>
  </si>
  <si>
    <t>301011V933</t>
  </si>
  <si>
    <t>Financovanie mzdových výdavkov zamestnancov ÚV SR vykonávajúcich podporné činnosti pre potreby subjektov zapojených do EŠIF na rok 2019</t>
  </si>
  <si>
    <t>301011W720</t>
  </si>
  <si>
    <t>Realizácia Centrálneho plánu vzdelávania AK EŠIF v rokoch 2019 - 2020</t>
  </si>
  <si>
    <t>301011X377</t>
  </si>
  <si>
    <t>Podujatia SK V4 PRES 2 new</t>
  </si>
  <si>
    <t>301011X494</t>
  </si>
  <si>
    <t>Špecifické vzdelávanie AK EŠIF 2</t>
  </si>
  <si>
    <t>301011T638</t>
  </si>
  <si>
    <t>301011T671</t>
  </si>
  <si>
    <t>301011U943</t>
  </si>
  <si>
    <t>301011V158</t>
  </si>
  <si>
    <t>301011X244</t>
  </si>
  <si>
    <t>301011X260</t>
  </si>
  <si>
    <t>301021W991</t>
  </si>
  <si>
    <t>Realizácia priebežnej mediálnej kampane v rámci komunikačnej stratégie OP TP pre PD na PO 2014-2020</t>
  </si>
  <si>
    <t>Realizácia informačných aktivít v rámci Komunikačnej stratégie OP TP pre Partnerskú dohodu na programové obdobie 2014-2020 na rok 2019</t>
  </si>
  <si>
    <t>Zabezpečenie financovania miezd a odmien zamestnancov koordinátora pomoci podieľajúcich sa na efektívnom čerpaní finančných prostriedkov z EŠIF III.</t>
  </si>
  <si>
    <t>Financovanie mzdových výdavkov oprávnených AK UPPVII zabezpečujúcich plnenie úloh v rámci strategického plánovania využívania finančných prostriedkov z fondov EÚ - 2</t>
  </si>
  <si>
    <t>Stabilizácia AK gestora HP RMŽ a ND II.</t>
  </si>
  <si>
    <t>Odmeňovanie externých zamestnancov zabezpečujúcich podporu činností CKO - 2</t>
  </si>
  <si>
    <t>Poskytovanie servisných služieb k IT monitorovaciemu systému pre programové obdobie 2007 - 2013</t>
  </si>
  <si>
    <t>Úrad vlády SR</t>
  </si>
  <si>
    <t>301011W337</t>
  </si>
  <si>
    <t>Financovanie miezd a odmien zamestnancov certifikačného orgánu a podporných útvarov MF SR podieľajúcich sa na finančnom riadení a implementácii EŠIF – III. časť</t>
  </si>
  <si>
    <t>301011W700</t>
  </si>
  <si>
    <t>Zabezpečenie financovania miezd a odmien zamestnancov PMÚ SR podieľajúcich sa na odhaľovaní porušovania zákona o ochrane hospodárskej súťaže II.</t>
  </si>
  <si>
    <t>301011X689</t>
  </si>
  <si>
    <t>Financovanie miezd a odmien zamestnancov koordinačného orgánu pre finančné nástroje MF SR</t>
  </si>
  <si>
    <t>301011X878</t>
  </si>
  <si>
    <t>Externalizácia služieb pre orgán auditu v rámci výkonu auditov</t>
  </si>
  <si>
    <t>301011Y145</t>
  </si>
  <si>
    <t>Financovanie mzdových výdavkov MF SR na zabezpečenie činnosti orgánu auditu - 2019</t>
  </si>
  <si>
    <t>301011T882</t>
  </si>
  <si>
    <t>Prevádzkovanie integrovanej siete informačno-poradenských centier</t>
  </si>
  <si>
    <t>301011Y019</t>
  </si>
  <si>
    <t>Financovanie mzdových výdavkov oprávnených zamestnancov MZVEZ SR zapojených do koordinácie realizácie politiky súdržnosti EÚ – 2</t>
  </si>
  <si>
    <t>301011Y545</t>
  </si>
  <si>
    <t>Zvyšovanie odbornej kvalifikácie AK zapojených do riadenia, kontroly a implementácie EŠIF na ÚV SR  v rokoch 2019 - 2020</t>
  </si>
  <si>
    <t>301011Y748</t>
  </si>
  <si>
    <t>Preklady a tlmočenie pre orgán auditu</t>
  </si>
  <si>
    <t>301011Y838</t>
  </si>
  <si>
    <t>Služby zabezpečenia prevádzky a rozvoja Manažérskeho informačného systému RO OP TP a Informačného systému Centrálneho plánu vzdelávania AK EŠIF vrátane Informačného systému pre podporu elektronického dištančného vzdelávania</t>
  </si>
  <si>
    <t>301021W488</t>
  </si>
  <si>
    <t>Aplikačná podpora a úprava CEDIS</t>
  </si>
  <si>
    <t>301021X349</t>
  </si>
  <si>
    <t>Zabezpečenie pracovných stretnutí súvisiacich s činnosťou orgánu auditu</t>
  </si>
  <si>
    <t>301021Y355</t>
  </si>
  <si>
    <t>Aplikačný rozvoj funkcionalít informačného monitorovacieho systému</t>
  </si>
  <si>
    <t>301021Y777</t>
  </si>
  <si>
    <t>Materiálno-technické zabezpečenie orgánu auditu v rokoch 2019 - 2021</t>
  </si>
  <si>
    <t>301011X735</t>
  </si>
  <si>
    <t>Zabezpečenie informovanosti a publicity v rámci Komunikačnej stratégie OPTP pre Partnerskú dohodu na programové obdobie 2014-2020 na roky 2019-2020</t>
  </si>
  <si>
    <t>301011X743</t>
  </si>
  <si>
    <t>Financovanie miezd a odmien oprávnených zamestnancov Koordinátora EIA 2</t>
  </si>
  <si>
    <t>301011X755</t>
  </si>
  <si>
    <t>Špecifické vzdelávanie zamestnancov orgánu auditu</t>
  </si>
  <si>
    <t>301011Y178</t>
  </si>
  <si>
    <t>Zvyšovanie odbornej kvalifikácie zamestnancov certifikačného orgánu v rokoch 2019-2021</t>
  </si>
  <si>
    <t>301011Y210</t>
  </si>
  <si>
    <t>Zvyšovanie odbornej kvalifikácie zamestnancov koordinátora pomoci a zamestnancov podieľajúcich sa na odhaľovaní porušovania zákona o ochrane hospodárskej súťaže II.</t>
  </si>
  <si>
    <t>301011Y912</t>
  </si>
  <si>
    <t>Vyhodnotenie pokroku pri vykonávaní Partnerskej dohody SR k 31.12.2018</t>
  </si>
  <si>
    <t>301021Y839</t>
  </si>
  <si>
    <t>Pracovné stretnutia CO v rokoch 2019 - 2021</t>
  </si>
  <si>
    <t>301011Y779</t>
  </si>
  <si>
    <t>Pracovné stretnutia GHP II</t>
  </si>
  <si>
    <t>301021Z487</t>
  </si>
  <si>
    <t>Zabezpečenie mobility AK zapojených do riadenia, kontroly a implementácie EŠIF na ÚV SR v rokoch 2019 - 2020</t>
  </si>
  <si>
    <t>pomocna</t>
  </si>
  <si>
    <t>301011AHD1</t>
  </si>
  <si>
    <t>301011Z083</t>
  </si>
  <si>
    <t>301011Z683</t>
  </si>
  <si>
    <t>Jazykové vzdelávanie AK zapojených do systému riadenia, kontroly a auditu EŠIF na ÚV SR v rokoch 2020-2021</t>
  </si>
  <si>
    <t>Priestorové zabezpečenie útvarov ÚV SR v rámci OP TP zapojených do systému riadenia a implementácie EŠIF na roky 2019 – 2021</t>
  </si>
  <si>
    <t>Zabezpečenie zasadnutí, stretnutí, workshopov, konferencií, podujatí a seminárov v súvislosti s riadením a koordináciou EŠIF na úrovni CKO 2</t>
  </si>
  <si>
    <t>301011ADX4</t>
  </si>
  <si>
    <t>301011AIA5</t>
  </si>
  <si>
    <t>301011AKU2</t>
  </si>
  <si>
    <t>301011AKW1</t>
  </si>
  <si>
    <t>301011Y103</t>
  </si>
  <si>
    <t>301011Z584</t>
  </si>
  <si>
    <t>301011Z681</t>
  </si>
  <si>
    <t>301021Z442</t>
  </si>
  <si>
    <t>Technická pomoc 2021 - 2027</t>
  </si>
  <si>
    <t>Podpora vyššej kvality a efektívnosti systému koordinácie a inštitucionálneho zabezpečenia cieľa Európska územná spolupráca (EÚS)</t>
  </si>
  <si>
    <t>Služby zamerané na rozvoj Manažérskeho informačného systému III.</t>
  </si>
  <si>
    <t>Zlepšenie procesov riadenia a implementácie EŠIF v rokoch 2021 - 2027</t>
  </si>
  <si>
    <t>Realizácia Komunikačnej stratégie  OPTP pre Partnerskú dohodu na PO 2014-2020 na roky 2019-2020</t>
  </si>
  <si>
    <t>Hodnotenie a štúdie OP TP</t>
  </si>
  <si>
    <t>Aktualizácia Modelu finančnej implementácie OP TP a zavedenie zjednodušeného vykazovania výdavkov</t>
  </si>
  <si>
    <t>Zabezpečenie cestovných nákladov zamestnancov Úradu vládneho auditu II.</t>
  </si>
  <si>
    <t>301021AGS5</t>
  </si>
  <si>
    <t>Úprava existujúcich funkcionalít a rozširovanie nových funkcionalít informačného monitorovacieho systému</t>
  </si>
  <si>
    <t>301011Z521</t>
  </si>
  <si>
    <t>Refundácia miezd AK EŠIF DataCentra za rok 2019</t>
  </si>
  <si>
    <t>DataCentrum</t>
  </si>
  <si>
    <t>00151564</t>
  </si>
  <si>
    <t>301011ABC4</t>
  </si>
  <si>
    <t>Refundácia mzdových výdavkov zamestnancov NKÚ SR</t>
  </si>
  <si>
    <t>301011AHK7</t>
  </si>
  <si>
    <t>Financovanie mzdových výdavkov oprávnených AK ÚVO III.</t>
  </si>
  <si>
    <t>301011ADV6</t>
  </si>
  <si>
    <t>Zabezpečenie a koordinácia ochrany finančných záujmov EÚ III.</t>
  </si>
  <si>
    <t>301011ADY3</t>
  </si>
  <si>
    <t>Zvyšovanie odbornej kvalifikácie zamestnancov koordinačného orgánu pre finančné nástroje MF SR</t>
  </si>
  <si>
    <t>301011AFT6</t>
  </si>
  <si>
    <t>Efektívne zapojenie občianskej spoločnosti do programovania, implementácie a monitorovania EŠIF zavádzaním participatívnych postupov</t>
  </si>
  <si>
    <t>301011AGH8</t>
  </si>
  <si>
    <t>Refundácia miezd administratívnych kapacít Úradu splnomocnenca vlády Slovenskej republiky pre rómske komunity vykonávajúcich následné činnosti koordinátora horizontálnej priority marginalizované rómske komunity v roku 2020</t>
  </si>
  <si>
    <t>301011AGP6</t>
  </si>
  <si>
    <t>Financovanie mzdových nákladov oprávnených AK ÚPVII priamo zapojených do systému riadenia a koordinácie EŠIF - 3</t>
  </si>
  <si>
    <t>301011AGP7</t>
  </si>
  <si>
    <t>Financovanie mzdových nákladov oprávnených AK ÚPVII zapojených do implementácie HP UR - 3</t>
  </si>
  <si>
    <t>301011AJS7</t>
  </si>
  <si>
    <t>Financovanie mzdových výdavkov ISA zapojených do systému riadenia a implementácie EŠIF do roku 2020</t>
  </si>
  <si>
    <t>301011ALG7</t>
  </si>
  <si>
    <t>Financovanie miezd a odmien zamestnancov certifikačného orgánu a podporných útvarov MF SR podieľajúcich sa na finančnom riadení a implementácii EŠIF – IV. časť</t>
  </si>
  <si>
    <t>301011ALV2</t>
  </si>
  <si>
    <t>Financovanie mzdových výdavkov oprávnených AK ÚV SR zapojených do systému riadenia a implementácie EŠIF do roku 2020</t>
  </si>
  <si>
    <t>301011ALX2</t>
  </si>
  <si>
    <t>Financovanie mzdových prostriedkov oprávnených zamestnancov ÚV SR spolupracujúcich s OLAF-om v oblasti ochrany finančných záujmov EÚ III.</t>
  </si>
  <si>
    <t>301011ALX6</t>
  </si>
  <si>
    <t>Financovanie mzdových výdavkov zamestnancov ÚV SR vykonávajúcich podporné činnosti pre potreby subjektov zapojených do EŠIF na rok 2020</t>
  </si>
  <si>
    <t>301021Z510</t>
  </si>
  <si>
    <t>Materiálno-technické zabezpečenie certifikačného orgánu v rokoch 2019 - 2021</t>
  </si>
  <si>
    <t>301011AIB4</t>
  </si>
  <si>
    <t>301011ALX9</t>
  </si>
  <si>
    <t>301011ANL5</t>
  </si>
  <si>
    <t>301011Y853</t>
  </si>
  <si>
    <t>Priestorové zabezpečenie Koordinátora EIA 2</t>
  </si>
  <si>
    <t>Zabezpečenie financovania miezd a odmien zamestnancov koordinátora pomoci podieľajúcich sa na efektívnom čerpaní finančných prostriedkov z EŠIF IV.</t>
  </si>
  <si>
    <t>Financovanie miezd a odmien oprávnených zamestnancov Koordinátora EIA 3</t>
  </si>
  <si>
    <t>Financovanie špecifického vzdelávania oprávnených zamestnancov Koordinátora EIA 2</t>
  </si>
  <si>
    <t>301011AQK9</t>
  </si>
  <si>
    <t>Zabezpečenie prekladateľských, tlmočníckych služieb a činností spojených so zasadnutiami zameranými na zvyšovanie kvality riadenia štrukturálnych fondov</t>
  </si>
  <si>
    <t>301011AMD2</t>
  </si>
  <si>
    <t>Financovanie mzdových výdavkov zamestnancov ÚPVII vykonávajúcich podporné činnosti pre CKO a gestora HP UR - 3</t>
  </si>
  <si>
    <t>301011AQU4</t>
  </si>
  <si>
    <t>Financovanie osobných výdavkov MF SR na zabezpečenie činnosti orgánu auditu – 2020</t>
  </si>
  <si>
    <t>301011ANJ7</t>
  </si>
  <si>
    <t>Refundácia miezd administratívnych kapacít Úradu vládneho auditu III.</t>
  </si>
  <si>
    <t>301011ALY7</t>
  </si>
  <si>
    <t>Financovanie mzdových výdavkov oprávnených AK UPPVII zabezpečujúcich plnenie úloh v rámci strategického plánovania využívania finančných prostriedkov z fondov EÚ - 3</t>
  </si>
  <si>
    <t>301011AMQ1</t>
  </si>
  <si>
    <t>Zabezpečenie financovania miezd a odmien zamestnancov PMÚ SR podieľajúcich sa na odhaľovaní porušovania zákona o ochrane hospodárskej súťaže III.</t>
  </si>
  <si>
    <t>301011AKW4</t>
  </si>
  <si>
    <t>Rozšírenie informačno-poradenského centra v Prešovskom kraji</t>
  </si>
  <si>
    <t>Ministerstvo investícií, regionálneho rozvoja a informatizácie SR</t>
  </si>
  <si>
    <t>301011AND8</t>
  </si>
  <si>
    <t>Technická a administratívna podpora certifikačného orgánu</t>
  </si>
  <si>
    <t>301011AVC3</t>
  </si>
  <si>
    <t>Financovanie mzdových výdavkov oprávnených zamestnancov MZVEZ SR zapojených do koordinácie realizácie politiky súdržnosti EÚ – 3</t>
  </si>
  <si>
    <t>301011AMS4</t>
  </si>
  <si>
    <t>Stabilizácia AK gestora HP RMŽ a ND III.</t>
  </si>
  <si>
    <t>Ministerstvo vnútra SR</t>
  </si>
  <si>
    <t>Ministerstvo životného prostredia SR</t>
  </si>
  <si>
    <t>Ministerstvo zahraničných vecí a európskych záležitostí SR</t>
  </si>
  <si>
    <t>301021AZW3</t>
  </si>
  <si>
    <t>Materiálno-technické zabezpečenie zamestnancov Koordinátora EIA 2</t>
  </si>
  <si>
    <t>Ministerstvo životného prostredia Slovenskej republiky</t>
  </si>
  <si>
    <t>301011BAG9</t>
  </si>
  <si>
    <t>Refundácia miezd AK EŠIF DataCentra za roky 2020 a 2021</t>
  </si>
  <si>
    <t>301021BCT8</t>
  </si>
  <si>
    <t>Materiálno-technické zabezpečenie a mobilita AK MIRRI SR zapojených do systému riadenia a implementácie EŠIF</t>
  </si>
  <si>
    <t>Ministerstvo investícií, regionálneho rozvoja a informatizácie Slovenskej republiky</t>
  </si>
  <si>
    <t>301011AZY9</t>
  </si>
  <si>
    <t>301011BAM5</t>
  </si>
  <si>
    <t>301011BCK8</t>
  </si>
  <si>
    <t>Realizácia informačných aktivít Komunikačnej stratégie OP TP pre  Partnerskú dohodu na programové obdobie 2014 - 2020 na roky 2020 a 2021</t>
  </si>
  <si>
    <t>Refundácia miezd administratívnych kapacít Úradu splnomocnenca vlády SR pre rómske komunity vykonávajúcich následné činnosti koordinátora horizontálnej priority marginalizované rómske komunity v roku 2021</t>
  </si>
  <si>
    <t>Zvyšovanie odbornej kvalifikácie AK EŠIF v oblasti informovania a publicity na ÚV SR</t>
  </si>
  <si>
    <t>301011BDZ5</t>
  </si>
  <si>
    <t>301011BFW2</t>
  </si>
  <si>
    <t>301011BIK5</t>
  </si>
  <si>
    <t>301011BIP9</t>
  </si>
  <si>
    <t>Financovanie mzdových výdavkov oprávnených AK MIRRI zapojených do systému riadenia a implementácie EŠIF - 2</t>
  </si>
  <si>
    <t>Financovanie mzdových nákladov oprávnených AK MIRRI zapojených do implementácie HP UR – 4</t>
  </si>
  <si>
    <t>Refundácia miezd administratívnych kapacít Úradu vládneho auditu IV.</t>
  </si>
  <si>
    <t>Financovanie mzdových nákladov oprávnených AK MIRRI priamo zapojených do systému riadenia a koordinácie EŠIF - 4</t>
  </si>
  <si>
    <t>301011BIL1</t>
  </si>
  <si>
    <t>301011BIX2</t>
  </si>
  <si>
    <t>301011BJQ5</t>
  </si>
  <si>
    <t>Financovanie osobných výdavkov MF SR na zabezpečenie činnosti orgánu auditu - 2021</t>
  </si>
  <si>
    <t>Zabezpečenie financovania miezd a odmien zamestnancov koordinátora pomoci podieľajúcich sa na efektívnom čerpaní finančných prostriedkov z EŠIF V.</t>
  </si>
  <si>
    <t>Financovanie miezd a odmien zamestnancov certifikačného orgánu a podporných útvarov MF SR podieľajúcich sa na finančnom riadení a implementácii EŠIF – V. časť</t>
  </si>
  <si>
    <t>Ministerstvo financií Slovenskej republiky</t>
  </si>
  <si>
    <t>301011BIJ9</t>
  </si>
  <si>
    <t>Stabilizácia AK gestora HP RMŽ a ND IV.</t>
  </si>
  <si>
    <t>301011BJI8</t>
  </si>
  <si>
    <t>Zabezpečenie financovania miezd a odmien zamestnancov PMÚ SR podieľajúcich sa na odhaľovaní porušovania zákona o ochrane hospodárskej súťaže IV.</t>
  </si>
  <si>
    <t>301011BJJ8</t>
  </si>
  <si>
    <t>Refundácia mzdových výdavkov oprávnených zamestnancov NKÚ SR v rokoch 2020 - 2021</t>
  </si>
  <si>
    <t>301011BCN6</t>
  </si>
  <si>
    <t>Financovanie mzdových výdavkov oprávnených AK EŠIF OIP na ÚVSR do r.2021</t>
  </si>
  <si>
    <t>301011BIQ1</t>
  </si>
  <si>
    <t>Financovanie mzdových výdavkov  zamestnancov MIRRI vykonávajúcich podporné činnosti pre CKO a gestora HP UR – 4</t>
  </si>
  <si>
    <t>301011BIT2</t>
  </si>
  <si>
    <t>Financovanie miezd a odmien oprávnených zamestnancov Koordinátora EIA 4</t>
  </si>
  <si>
    <t>Ministerstvo práce, sociálnych vecí a rodiny Slovenskej republiky</t>
  </si>
  <si>
    <t>Najvyšší kontrolný úrad Slovenskej republiky</t>
  </si>
  <si>
    <t>Úrad vlády Slovenskej republiky</t>
  </si>
  <si>
    <t>301011BRG7</t>
  </si>
  <si>
    <t>Financovanie mzdových nákladov SOPS a vybraných pozícií SRIN</t>
  </si>
  <si>
    <t>301011BIU8</t>
  </si>
  <si>
    <t>Financovanie mzdových výdavkov zamestnancov ÚV SR vykonávajúcich podporné činnosti pre potreby subjektov zapojených do EŠIF na rok 2021</t>
  </si>
  <si>
    <t>301011BJD9</t>
  </si>
  <si>
    <t>Financovanie mzdových výdavkov oprávnených AK ÚVO IV.</t>
  </si>
  <si>
    <t>301011BIX5</t>
  </si>
  <si>
    <t>Financovanie mzdových prostriedkov oprávnených zamestnancov ÚV SR spolupracujúcich s OLAF-om v oblasti ochrany finančných záujmov EÚ IV.</t>
  </si>
  <si>
    <t>301011BFS8</t>
  </si>
  <si>
    <t>Zabezpečenie ex ante analýzy pre využitie finančných nástrojov v SR v programovom období 2021-2027</t>
  </si>
  <si>
    <t>301011BLL4</t>
  </si>
  <si>
    <t>301021BFI3</t>
  </si>
  <si>
    <t>301021BPT3</t>
  </si>
  <si>
    <t>Financovanie miezd a odmien zamestnancov koordinačného orgánu pre finančné nástroje MF SR v rokoch 2020-2021</t>
  </si>
  <si>
    <t>Zabezpečovanie prevádzky produkčného, predprodukčného, testovacieho, školiaceho a záložného systému ITMS2014+</t>
  </si>
  <si>
    <t>Vypracovanie štúdie uskutočniteľnosti informačného monitorovacieho systému a návrh ďalšieho rozvoja pre potreby implementácie fondov EÚ v programovom období na roky 2021-2027</t>
  </si>
  <si>
    <t>301011BQR9</t>
  </si>
  <si>
    <t>Efektívne zapojenie občianskej spoločnosti do programovania, implementácie a monitorovania EŠIF zavádzaním participatívnych postupov 2</t>
  </si>
  <si>
    <t>301011BTY8</t>
  </si>
  <si>
    <t>Financovanie mzdových výdavkov oprávnených zamestnancov MZVEZ SR zapojených do koordinácie realizácie politiky súdržnosti EÚ – 4</t>
  </si>
  <si>
    <t>Ministerstvo zahraničných vecí a európskych záležitostí Slovenskej republiky</t>
  </si>
  <si>
    <t>301021CGN4</t>
  </si>
  <si>
    <t>Servisné služby Informačného monitorovacieho systému ITMS2014+</t>
  </si>
  <si>
    <t>301021CGZ2</t>
  </si>
  <si>
    <t>Služby aplikačného rozvoja Informačného monitorovacieho systému ITMS2014+</t>
  </si>
  <si>
    <t>MIRRI SR</t>
  </si>
  <si>
    <t>301011BTC5</t>
  </si>
  <si>
    <t>Pracovné stretnutia GHP III.</t>
  </si>
  <si>
    <t>301011CJT9</t>
  </si>
  <si>
    <t>Refundácia miezd administratívnych kapacít Úradu vládneho auditu V.</t>
  </si>
  <si>
    <t>301011CFM3</t>
  </si>
  <si>
    <t>Externalizácia služieb pre orgán auditu v rámci výkonu auditov operácií EŠIF</t>
  </si>
  <si>
    <t>301011BUT9</t>
  </si>
  <si>
    <t>Financovanie mzdových nákladov oprávnených AK MIRRI priamo zapojených do systému riadenia a koordinácie EŠIF a do implementácie HP UR - 5</t>
  </si>
  <si>
    <t>301011BWZ2</t>
  </si>
  <si>
    <t>Financovanie mzdových výdavkov oprávnených AK MIRRI zapojených do systému riadenia a implementácie EŠIF - 3</t>
  </si>
  <si>
    <t>301011BWZ8</t>
  </si>
  <si>
    <t>Financovanie mzdových výdavkov oprávnených zamestnancov SOPS MIRRI SR</t>
  </si>
  <si>
    <t>301011BUT8</t>
  </si>
  <si>
    <t>Financovanie mzdových výdavkov zamestnancov MIRRI vykonávajúcich podporné činnosti pre AK OP TP – 5</t>
  </si>
  <si>
    <t>301011BYQ8</t>
  </si>
  <si>
    <t>Stabilizácia AK gestora HP RMŽ a ND V.</t>
  </si>
  <si>
    <t>301011CBI8</t>
  </si>
  <si>
    <t>Financovanie mzdových výdavkov oprávnených AK EŠIF OIP na ÚVSR za obdobie 1/2022 - 3/2022</t>
  </si>
  <si>
    <t>301011CIB9</t>
  </si>
  <si>
    <t>Zabezpečenie financovania miezd a odmien zamestnancov koordinátora pomoci podieľajúcich sa na efektívnom čerpaní finančných prostriedkov z EŠIF VI.</t>
  </si>
  <si>
    <t>301011CIF1</t>
  </si>
  <si>
    <t>Financovanie mzdových prostriedkov oprávnených zamestnancov ÚV SR spolupracujúcich s OLAF-om v oblasti ochrany finančných záujmov EÚ V.</t>
  </si>
  <si>
    <t>301011CKW7</t>
  </si>
  <si>
    <t>Financovanie miezd a odmien oprávnených zamestnancov Koordinátora EIA 5</t>
  </si>
  <si>
    <t>301011CKX6</t>
  </si>
  <si>
    <t>Refundácia miezd AK EŠIF DataCentra za január - marec 2022</t>
  </si>
  <si>
    <t>301011CGZ1</t>
  </si>
  <si>
    <t>Realizácia Centrálneho plánu vzdelávania AK EŠIF v roku 2022</t>
  </si>
  <si>
    <t>301011CID2</t>
  </si>
  <si>
    <t>Financovanie osobných výdavkov MF SR na zabezpečenie činnosti orgánu auditu – 1. kvartál 2022</t>
  </si>
  <si>
    <t>301011CJA5</t>
  </si>
  <si>
    <t>Financovanie výdavkov zamestnancov ÚV SR vykonávajúcich podporné činnosti pre potreby subjektov zapojených do EŠIF na rok 2022</t>
  </si>
  <si>
    <t>301011CJG7</t>
  </si>
  <si>
    <t>Refundácia mzdových výdavkov oprávnených zamestnancov NKÚ SR v roku 2022</t>
  </si>
  <si>
    <t>301011CKS1</t>
  </si>
  <si>
    <t>Financovanie miezd a odmien zamestnancov certifikačného orgánu a podporných útvarov MF SR podieľajúcich sa na finančnom riadení a implementácii EŠIF – VI. časť</t>
  </si>
  <si>
    <t>301011CKV7</t>
  </si>
  <si>
    <t>Financovanie mzdových výdavkov oprávnených zamestnancov MZVEZ SR zapojených do koordinácie realizácie politiky súdržnosti EÚ – 5</t>
  </si>
  <si>
    <t>Zoznam projektov  v realizácii k 01.01.2023</t>
  </si>
  <si>
    <t>301011CKP3</t>
  </si>
  <si>
    <t>Financovanie mzdových výdavkov oprávnených AK ÚVO V.</t>
  </si>
  <si>
    <t>301011CKX5</t>
  </si>
  <si>
    <t>Zabezpečenie financovania miezd a odmien zamestnancov PMÚ SR podieľajúcich sa na odhaľovaní porušovania zákona o ochrane hospodárskej súťaže V.</t>
  </si>
  <si>
    <t>301011CMZ4</t>
  </si>
  <si>
    <t>Financovanie miezd a odmien zamestnancov koordinačného orgánu pre finančné nástroje MF SR - 1. kvartál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</si>
</sst>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49" fontId="1" fillId="0" borderId="0" xfId="0" applyNumberFormat="1" applyFont="1"/>
    <xf numFmtId="0" fontId="1" fillId="0" borderId="0" xfId="0" applyFont="1" applyFill="1"/>
    <xf numFmtId="49" fontId="1" fillId="0" borderId="0" xfId="0" applyNumberFormat="1" applyFont="1" applyBorder="1" applyAlignment="1">
      <alignment horizontal="left"/>
    </xf>
    <xf numFmtId="0" fontId="1" fillId="0" borderId="0" xfId="0" applyFont="1" applyFill="1" applyAlignment="1">
      <alignment horizontal="left" vertical="top"/>
    </xf>
    <xf numFmtId="0" fontId="3" fillId="0" borderId="0" xfId="0" applyFont="1"/>
    <xf numFmtId="17" fontId="0" fillId="0" borderId="0" xfId="0" applyNumberFormat="1"/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2" fontId="5" fillId="0" borderId="0" xfId="0" applyNumberFormat="1" applyFont="1" applyFill="1" applyBorder="1" applyAlignment="1">
      <alignment horizontal="left"/>
    </xf>
    <xf numFmtId="0" fontId="0" fillId="0" borderId="0" xfId="0" applyBorder="1"/>
    <xf numFmtId="0" fontId="6" fillId="0" borderId="0" xfId="0" applyFont="1"/>
    <xf numFmtId="0" fontId="1" fillId="0" borderId="0" xfId="0" applyFont="1" applyFill="1" applyBorder="1"/>
    <xf numFmtId="4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4" fontId="1" fillId="0" borderId="0" xfId="0" applyNumberFormat="1" applyFont="1" applyFill="1" applyBorder="1"/>
    <xf numFmtId="17" fontId="6" fillId="0" borderId="0" xfId="0" applyNumberFormat="1" applyFont="1"/>
    <xf numFmtId="0" fontId="3" fillId="0" borderId="0" xfId="0" applyFont="1" applyFill="1"/>
    <xf numFmtId="0" fontId="2" fillId="0" borderId="0" xfId="0" applyFont="1" applyFill="1"/>
    <xf numFmtId="49" fontId="1" fillId="0" borderId="0" xfId="0" applyNumberFormat="1" applyFont="1" applyFill="1"/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top"/>
    </xf>
    <xf numFmtId="0" fontId="3" fillId="0" borderId="0" xfId="0" applyFont="1" applyFill="1" applyBorder="1"/>
    <xf numFmtId="4" fontId="1" fillId="0" borderId="0" xfId="0" applyNumberFormat="1" applyFont="1" applyFill="1" applyAlignment="1">
      <alignment horizontal="right"/>
    </xf>
    <xf numFmtId="4" fontId="2" fillId="0" borderId="0" xfId="0" applyNumberFormat="1" applyFont="1" applyFill="1" applyAlignment="1">
      <alignment horizontal="left" vertical="center"/>
    </xf>
    <xf numFmtId="0" fontId="0" fillId="2" borderId="1" xfId="0" applyFont="1" applyFill="1" applyBorder="1"/>
    <xf numFmtId="0" fontId="0" fillId="0" borderId="1" xfId="0" applyFont="1" applyBorder="1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4" fontId="3" fillId="0" borderId="0" xfId="0" applyNumberFormat="1" applyFont="1" applyFill="1" applyAlignment="1">
      <alignment horizontal="right"/>
    </xf>
    <xf numFmtId="4" fontId="0" fillId="2" borderId="1" xfId="0" applyNumberFormat="1" applyFont="1" applyFill="1" applyBorder="1"/>
    <xf numFmtId="4" fontId="0" fillId="0" borderId="1" xfId="0" applyNumberFormat="1" applyFont="1" applyBorder="1"/>
    <xf numFmtId="49" fontId="1" fillId="0" borderId="0" xfId="0" applyNumberFormat="1" applyFont="1" applyFill="1" applyAlignment="1">
      <alignment horizontal="center"/>
    </xf>
    <xf numFmtId="4" fontId="6" fillId="0" borderId="0" xfId="0" applyNumberFormat="1" applyFont="1" applyAlignment="1">
      <alignment horizontal="right"/>
    </xf>
    <xf numFmtId="4" fontId="0" fillId="0" borderId="0" xfId="0" applyNumberFormat="1"/>
    <xf numFmtId="0" fontId="3" fillId="3" borderId="0" xfId="0" applyFont="1" applyFill="1"/>
    <xf numFmtId="0" fontId="4" fillId="2" borderId="1" xfId="0" applyFont="1" applyFill="1" applyBorder="1"/>
    <xf numFmtId="0" fontId="7" fillId="0" borderId="0" xfId="0" applyFont="1" applyFill="1"/>
    <xf numFmtId="0" fontId="4" fillId="0" borderId="1" xfId="0" applyFont="1" applyBorder="1"/>
    <xf numFmtId="4" fontId="4" fillId="2" borderId="1" xfId="0" applyNumberFormat="1" applyFont="1" applyFill="1" applyBorder="1"/>
    <xf numFmtId="0" fontId="1" fillId="0" borderId="1" xfId="0" applyFont="1" applyFill="1" applyBorder="1"/>
    <xf numFmtId="0" fontId="1" fillId="2" borderId="1" xfId="0" applyFont="1" applyFill="1" applyBorder="1"/>
    <xf numFmtId="0" fontId="7" fillId="0" borderId="0" xfId="0" applyFont="1" applyFill="1" applyBorder="1"/>
  </cellXfs>
  <cellStyles count="1">
    <cellStyle name="Normálna" xfId="0" builtinId="0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0"/>
  <sheetViews>
    <sheetView tabSelected="1" zoomScaleNormal="100" workbookViewId="0">
      <pane ySplit="4" topLeftCell="A5" activePane="bottomLeft" state="frozen"/>
      <selection pane="bottomLeft" activeCell="J24" sqref="J24"/>
    </sheetView>
  </sheetViews>
  <sheetFormatPr defaultColWidth="15" defaultRowHeight="15" x14ac:dyDescent="0.25"/>
  <cols>
    <col min="1" max="1" width="15" style="3"/>
    <col min="2" max="2" width="69.140625" style="3" customWidth="1"/>
    <col min="3" max="3" width="57" style="3" customWidth="1"/>
    <col min="4" max="4" width="15" style="29"/>
    <col min="5" max="5" width="16.42578125" style="25" customWidth="1"/>
    <col min="6" max="6" width="28.85546875" style="3" customWidth="1"/>
    <col min="7" max="16384" width="15" style="3"/>
  </cols>
  <sheetData>
    <row r="1" spans="1:6" x14ac:dyDescent="0.25">
      <c r="A1" s="3" t="s">
        <v>522</v>
      </c>
    </row>
    <row r="2" spans="1:6" x14ac:dyDescent="0.25">
      <c r="A2" s="3" t="s">
        <v>168</v>
      </c>
    </row>
    <row r="4" spans="1:6" x14ac:dyDescent="0.25">
      <c r="A4" s="20" t="s">
        <v>0</v>
      </c>
      <c r="B4" s="20" t="s">
        <v>1</v>
      </c>
      <c r="C4" s="20" t="s">
        <v>2</v>
      </c>
      <c r="D4" s="30" t="s">
        <v>3</v>
      </c>
      <c r="E4" s="26" t="s">
        <v>4</v>
      </c>
      <c r="F4" s="20" t="s">
        <v>5</v>
      </c>
    </row>
    <row r="5" spans="1:6" ht="15" customHeight="1" x14ac:dyDescent="0.25">
      <c r="A5" s="14" t="s">
        <v>8</v>
      </c>
      <c r="B5" s="14" t="s">
        <v>9</v>
      </c>
      <c r="C5" s="14" t="s">
        <v>278</v>
      </c>
      <c r="D5" s="31" t="s">
        <v>10</v>
      </c>
      <c r="E5" s="15">
        <v>4062000</v>
      </c>
      <c r="F5" s="14" t="s">
        <v>165</v>
      </c>
    </row>
    <row r="6" spans="1:6" ht="15" customHeight="1" x14ac:dyDescent="0.25">
      <c r="A6" s="14" t="s">
        <v>11</v>
      </c>
      <c r="B6" s="14" t="s">
        <v>12</v>
      </c>
      <c r="C6" s="14" t="s">
        <v>278</v>
      </c>
      <c r="D6" s="31" t="s">
        <v>10</v>
      </c>
      <c r="E6" s="15">
        <v>1087000</v>
      </c>
      <c r="F6" s="14" t="s">
        <v>166</v>
      </c>
    </row>
    <row r="7" spans="1:6" ht="15" customHeight="1" x14ac:dyDescent="0.25">
      <c r="A7" s="14" t="s">
        <v>13</v>
      </c>
      <c r="B7" s="14" t="s">
        <v>223</v>
      </c>
      <c r="C7" s="14" t="s">
        <v>278</v>
      </c>
      <c r="D7" s="31" t="s">
        <v>10</v>
      </c>
      <c r="E7" s="15">
        <v>1310000</v>
      </c>
      <c r="F7" s="14" t="s">
        <v>165</v>
      </c>
    </row>
    <row r="8" spans="1:6" ht="15" customHeight="1" x14ac:dyDescent="0.25">
      <c r="A8" s="14" t="s">
        <v>14</v>
      </c>
      <c r="B8" s="14" t="s">
        <v>229</v>
      </c>
      <c r="C8" s="14" t="s">
        <v>278</v>
      </c>
      <c r="D8" s="31" t="s">
        <v>10</v>
      </c>
      <c r="E8" s="15">
        <v>670000</v>
      </c>
      <c r="F8" s="14" t="s">
        <v>165</v>
      </c>
    </row>
    <row r="9" spans="1:6" ht="15" customHeight="1" x14ac:dyDescent="0.25">
      <c r="A9" s="14" t="s">
        <v>15</v>
      </c>
      <c r="B9" s="14" t="s">
        <v>16</v>
      </c>
      <c r="C9" s="14" t="s">
        <v>17</v>
      </c>
      <c r="D9" s="31" t="s">
        <v>18</v>
      </c>
      <c r="E9" s="15">
        <v>429206</v>
      </c>
      <c r="F9" s="14" t="s">
        <v>166</v>
      </c>
    </row>
    <row r="10" spans="1:6" ht="15" customHeight="1" x14ac:dyDescent="0.25">
      <c r="A10" s="14" t="s">
        <v>19</v>
      </c>
      <c r="B10" s="14" t="s">
        <v>20</v>
      </c>
      <c r="C10" s="14" t="s">
        <v>278</v>
      </c>
      <c r="D10" s="31" t="s">
        <v>10</v>
      </c>
      <c r="E10" s="15">
        <v>1940000</v>
      </c>
      <c r="F10" s="14" t="s">
        <v>166</v>
      </c>
    </row>
    <row r="11" spans="1:6" ht="15" customHeight="1" x14ac:dyDescent="0.25">
      <c r="A11" s="14" t="s">
        <v>22</v>
      </c>
      <c r="B11" s="14" t="s">
        <v>179</v>
      </c>
      <c r="C11" s="14" t="s">
        <v>278</v>
      </c>
      <c r="D11" s="31" t="s">
        <v>10</v>
      </c>
      <c r="E11" s="15">
        <v>6677000</v>
      </c>
      <c r="F11" s="14" t="s">
        <v>165</v>
      </c>
    </row>
    <row r="12" spans="1:6" ht="15" customHeight="1" x14ac:dyDescent="0.25">
      <c r="A12" s="14" t="s">
        <v>23</v>
      </c>
      <c r="B12" s="14" t="s">
        <v>24</v>
      </c>
      <c r="C12" s="14" t="s">
        <v>278</v>
      </c>
      <c r="D12" s="31" t="s">
        <v>10</v>
      </c>
      <c r="E12" s="15">
        <v>233000</v>
      </c>
      <c r="F12" s="14" t="s">
        <v>166</v>
      </c>
    </row>
    <row r="13" spans="1:6" ht="15" customHeight="1" x14ac:dyDescent="0.25">
      <c r="A13" s="14" t="s">
        <v>25</v>
      </c>
      <c r="B13" s="14" t="s">
        <v>26</v>
      </c>
      <c r="C13" s="14" t="s">
        <v>278</v>
      </c>
      <c r="D13" s="31" t="s">
        <v>10</v>
      </c>
      <c r="E13" s="15">
        <v>1364000</v>
      </c>
      <c r="F13" s="14" t="s">
        <v>166</v>
      </c>
    </row>
    <row r="14" spans="1:6" ht="15" customHeight="1" x14ac:dyDescent="0.25">
      <c r="A14" s="14" t="s">
        <v>27</v>
      </c>
      <c r="B14" s="14" t="s">
        <v>28</v>
      </c>
      <c r="C14" s="14" t="s">
        <v>29</v>
      </c>
      <c r="D14" s="31" t="s">
        <v>30</v>
      </c>
      <c r="E14" s="15">
        <v>6700000</v>
      </c>
      <c r="F14" s="14" t="s">
        <v>166</v>
      </c>
    </row>
    <row r="15" spans="1:6" ht="15" customHeight="1" x14ac:dyDescent="0.25">
      <c r="A15" s="3" t="s">
        <v>354</v>
      </c>
      <c r="B15" s="3" t="s">
        <v>355</v>
      </c>
      <c r="C15" s="3" t="s">
        <v>83</v>
      </c>
      <c r="D15" s="29" t="s">
        <v>84</v>
      </c>
      <c r="E15" s="25">
        <v>368149.06</v>
      </c>
      <c r="F15" s="14" t="s">
        <v>166</v>
      </c>
    </row>
    <row r="16" spans="1:6" ht="15" customHeight="1" x14ac:dyDescent="0.25">
      <c r="A16" s="3" t="s">
        <v>358</v>
      </c>
      <c r="B16" s="3" t="s">
        <v>359</v>
      </c>
      <c r="C16" s="3" t="s">
        <v>278</v>
      </c>
      <c r="D16" s="29" t="s">
        <v>10</v>
      </c>
      <c r="E16" s="25">
        <v>132274</v>
      </c>
      <c r="F16" s="14" t="s">
        <v>21</v>
      </c>
    </row>
    <row r="17" spans="1:6" ht="15" customHeight="1" x14ac:dyDescent="0.25">
      <c r="A17" s="14" t="s">
        <v>332</v>
      </c>
      <c r="B17" s="14" t="s">
        <v>340</v>
      </c>
      <c r="C17" s="14" t="s">
        <v>278</v>
      </c>
      <c r="D17" s="31" t="s">
        <v>10</v>
      </c>
      <c r="E17" s="15">
        <v>333550.8</v>
      </c>
      <c r="F17" s="14" t="s">
        <v>166</v>
      </c>
    </row>
    <row r="18" spans="1:6" ht="15" customHeight="1" x14ac:dyDescent="0.25">
      <c r="A18" s="14" t="s">
        <v>360</v>
      </c>
      <c r="B18" s="3" t="s">
        <v>361</v>
      </c>
      <c r="C18" s="3" t="s">
        <v>6</v>
      </c>
      <c r="D18" s="29" t="s">
        <v>7</v>
      </c>
      <c r="E18" s="25">
        <v>15000</v>
      </c>
      <c r="F18" s="14" t="s">
        <v>166</v>
      </c>
    </row>
    <row r="19" spans="1:6" ht="15" customHeight="1" x14ac:dyDescent="0.25">
      <c r="A19" s="3" t="s">
        <v>362</v>
      </c>
      <c r="B19" s="3" t="s">
        <v>363</v>
      </c>
      <c r="C19" s="3" t="s">
        <v>404</v>
      </c>
      <c r="D19" s="29">
        <v>50349287</v>
      </c>
      <c r="E19" s="25">
        <v>259974</v>
      </c>
      <c r="F19" s="14" t="s">
        <v>166</v>
      </c>
    </row>
    <row r="20" spans="1:6" ht="15" customHeight="1" x14ac:dyDescent="0.25">
      <c r="A20" s="3" t="s">
        <v>364</v>
      </c>
      <c r="B20" s="3" t="s">
        <v>365</v>
      </c>
      <c r="C20" s="3" t="s">
        <v>411</v>
      </c>
      <c r="D20" s="37" t="s">
        <v>111</v>
      </c>
      <c r="E20" s="25">
        <v>72480</v>
      </c>
      <c r="F20" s="14" t="s">
        <v>166</v>
      </c>
    </row>
    <row r="21" spans="1:6" ht="15" customHeight="1" x14ac:dyDescent="0.25">
      <c r="A21" s="3" t="s">
        <v>366</v>
      </c>
      <c r="B21" s="3" t="s">
        <v>367</v>
      </c>
      <c r="C21" s="3" t="s">
        <v>404</v>
      </c>
      <c r="D21" s="29">
        <v>50349287</v>
      </c>
      <c r="E21" s="25">
        <v>4333000</v>
      </c>
      <c r="F21" s="14" t="s">
        <v>166</v>
      </c>
    </row>
    <row r="22" spans="1:6" ht="15" customHeight="1" x14ac:dyDescent="0.25">
      <c r="A22" s="3" t="s">
        <v>368</v>
      </c>
      <c r="B22" s="3" t="s">
        <v>369</v>
      </c>
      <c r="C22" s="3" t="s">
        <v>404</v>
      </c>
      <c r="D22" s="29">
        <v>50349287</v>
      </c>
      <c r="E22" s="25">
        <v>461000</v>
      </c>
      <c r="F22" s="14" t="s">
        <v>166</v>
      </c>
    </row>
    <row r="23" spans="1:6" ht="15" customHeight="1" x14ac:dyDescent="0.25">
      <c r="A23" s="14" t="s">
        <v>326</v>
      </c>
      <c r="B23" s="14" t="s">
        <v>329</v>
      </c>
      <c r="C23" s="14" t="s">
        <v>278</v>
      </c>
      <c r="D23" s="31" t="s">
        <v>10</v>
      </c>
      <c r="E23" s="15">
        <v>38305.21</v>
      </c>
      <c r="F23" s="14" t="s">
        <v>166</v>
      </c>
    </row>
    <row r="24" spans="1:6" ht="15" customHeight="1" x14ac:dyDescent="0.25">
      <c r="A24" s="3" t="s">
        <v>356</v>
      </c>
      <c r="B24" s="3" t="s">
        <v>357</v>
      </c>
      <c r="C24" s="3" t="s">
        <v>89</v>
      </c>
      <c r="D24" s="29" t="s">
        <v>90</v>
      </c>
      <c r="E24" s="25">
        <v>1027428.6</v>
      </c>
      <c r="F24" s="14" t="s">
        <v>166</v>
      </c>
    </row>
    <row r="25" spans="1:6" ht="15" customHeight="1" x14ac:dyDescent="0.25">
      <c r="A25" s="14" t="s">
        <v>333</v>
      </c>
      <c r="B25" s="14" t="s">
        <v>341</v>
      </c>
      <c r="C25" s="14" t="s">
        <v>278</v>
      </c>
      <c r="D25" s="31" t="s">
        <v>10</v>
      </c>
      <c r="E25" s="15">
        <v>57613.32</v>
      </c>
      <c r="F25" s="14" t="s">
        <v>166</v>
      </c>
    </row>
    <row r="26" spans="1:6" ht="15" customHeight="1" x14ac:dyDescent="0.25">
      <c r="A26" s="3" t="s">
        <v>382</v>
      </c>
      <c r="B26" s="3" t="s">
        <v>386</v>
      </c>
      <c r="C26" s="3" t="s">
        <v>412</v>
      </c>
      <c r="D26" s="29" t="s">
        <v>124</v>
      </c>
      <c r="E26" s="25">
        <v>174352.76</v>
      </c>
      <c r="F26" s="14" t="s">
        <v>166</v>
      </c>
    </row>
    <row r="27" spans="1:6" ht="15" customHeight="1" x14ac:dyDescent="0.25">
      <c r="A27" s="3" t="s">
        <v>370</v>
      </c>
      <c r="B27" s="3" t="s">
        <v>371</v>
      </c>
      <c r="C27" s="3" t="s">
        <v>278</v>
      </c>
      <c r="D27" s="29" t="s">
        <v>10</v>
      </c>
      <c r="E27" s="25">
        <v>127144</v>
      </c>
      <c r="F27" s="14" t="s">
        <v>166</v>
      </c>
    </row>
    <row r="28" spans="1:6" ht="15" customHeight="1" x14ac:dyDescent="0.25">
      <c r="A28" s="14" t="s">
        <v>334</v>
      </c>
      <c r="B28" s="14" t="s">
        <v>342</v>
      </c>
      <c r="C28" s="14" t="s">
        <v>278</v>
      </c>
      <c r="D28" s="31" t="s">
        <v>10</v>
      </c>
      <c r="E28" s="15">
        <v>333985.45</v>
      </c>
      <c r="F28" s="14" t="s">
        <v>21</v>
      </c>
    </row>
    <row r="29" spans="1:6" ht="15" customHeight="1" x14ac:dyDescent="0.25">
      <c r="A29" s="14" t="s">
        <v>335</v>
      </c>
      <c r="B29" s="14" t="s">
        <v>343</v>
      </c>
      <c r="C29" s="14" t="s">
        <v>278</v>
      </c>
      <c r="D29" s="31" t="s">
        <v>10</v>
      </c>
      <c r="E29" s="15">
        <v>808608</v>
      </c>
      <c r="F29" s="14" t="s">
        <v>166</v>
      </c>
    </row>
    <row r="30" spans="1:6" ht="15" customHeight="1" x14ac:dyDescent="0.25">
      <c r="A30" s="3" t="s">
        <v>402</v>
      </c>
      <c r="B30" s="3" t="s">
        <v>403</v>
      </c>
      <c r="C30" s="3" t="s">
        <v>404</v>
      </c>
      <c r="D30" s="29" t="s">
        <v>32</v>
      </c>
      <c r="E30" s="25">
        <v>140969.74346900001</v>
      </c>
      <c r="F30" s="3" t="s">
        <v>166</v>
      </c>
    </row>
    <row r="31" spans="1:6" ht="15" customHeight="1" x14ac:dyDescent="0.25">
      <c r="A31" s="3" t="s">
        <v>372</v>
      </c>
      <c r="B31" s="3" t="s">
        <v>373</v>
      </c>
      <c r="C31" s="3" t="s">
        <v>6</v>
      </c>
      <c r="D31" s="29" t="s">
        <v>7</v>
      </c>
      <c r="E31" s="25">
        <v>3774858</v>
      </c>
      <c r="F31" s="14" t="s">
        <v>166</v>
      </c>
    </row>
    <row r="32" spans="1:6" ht="15" customHeight="1" x14ac:dyDescent="0.25">
      <c r="A32" s="3" t="s">
        <v>374</v>
      </c>
      <c r="B32" s="3" t="s">
        <v>375</v>
      </c>
      <c r="C32" s="3" t="s">
        <v>278</v>
      </c>
      <c r="D32" s="29" t="s">
        <v>10</v>
      </c>
      <c r="E32" s="25">
        <v>2789740</v>
      </c>
      <c r="F32" s="14" t="s">
        <v>166</v>
      </c>
    </row>
    <row r="33" spans="1:6" ht="15" customHeight="1" x14ac:dyDescent="0.25">
      <c r="A33" s="3" t="s">
        <v>376</v>
      </c>
      <c r="B33" s="3" t="s">
        <v>377</v>
      </c>
      <c r="C33" s="3" t="s">
        <v>278</v>
      </c>
      <c r="D33" s="29" t="s">
        <v>10</v>
      </c>
      <c r="E33" s="25">
        <v>820000</v>
      </c>
      <c r="F33" s="14" t="s">
        <v>166</v>
      </c>
    </row>
    <row r="34" spans="1:6" ht="15" customHeight="1" x14ac:dyDescent="0.25">
      <c r="A34" s="3" t="s">
        <v>378</v>
      </c>
      <c r="B34" s="3" t="s">
        <v>379</v>
      </c>
      <c r="C34" s="3" t="s">
        <v>278</v>
      </c>
      <c r="D34" s="29" t="s">
        <v>10</v>
      </c>
      <c r="E34" s="25">
        <v>848840</v>
      </c>
      <c r="F34" s="14" t="s">
        <v>166</v>
      </c>
    </row>
    <row r="35" spans="1:6" ht="15" customHeight="1" x14ac:dyDescent="0.25">
      <c r="A35" s="3" t="s">
        <v>383</v>
      </c>
      <c r="B35" s="3" t="s">
        <v>387</v>
      </c>
      <c r="C35" s="3" t="s">
        <v>17</v>
      </c>
      <c r="D35" s="29" t="s">
        <v>18</v>
      </c>
      <c r="E35" s="25">
        <v>124240</v>
      </c>
      <c r="F35" s="14" t="s">
        <v>166</v>
      </c>
    </row>
    <row r="36" spans="1:6" ht="15" customHeight="1" x14ac:dyDescent="0.25">
      <c r="A36" s="14" t="s">
        <v>398</v>
      </c>
      <c r="B36" s="14" t="s">
        <v>399</v>
      </c>
      <c r="C36" s="14" t="s">
        <v>404</v>
      </c>
      <c r="D36" s="31" t="s">
        <v>32</v>
      </c>
      <c r="E36" s="15">
        <v>114000</v>
      </c>
      <c r="F36" s="14" t="s">
        <v>166</v>
      </c>
    </row>
    <row r="37" spans="1:6" ht="15" customHeight="1" x14ac:dyDescent="0.25">
      <c r="A37" s="14" t="s">
        <v>392</v>
      </c>
      <c r="B37" s="14" t="s">
        <v>393</v>
      </c>
      <c r="C37" s="14" t="s">
        <v>404</v>
      </c>
      <c r="D37" s="31" t="s">
        <v>32</v>
      </c>
      <c r="E37" s="15">
        <v>210000</v>
      </c>
      <c r="F37" s="14" t="s">
        <v>166</v>
      </c>
    </row>
    <row r="38" spans="1:6" ht="15" customHeight="1" x14ac:dyDescent="0.25">
      <c r="A38" s="14" t="s">
        <v>400</v>
      </c>
      <c r="B38" s="14" t="s">
        <v>401</v>
      </c>
      <c r="C38" s="14" t="s">
        <v>17</v>
      </c>
      <c r="D38" s="31" t="s">
        <v>18</v>
      </c>
      <c r="E38" s="15">
        <v>188050.7</v>
      </c>
      <c r="F38" s="14" t="s">
        <v>166</v>
      </c>
    </row>
    <row r="39" spans="1:6" ht="15" customHeight="1" x14ac:dyDescent="0.25">
      <c r="A39" s="3" t="s">
        <v>409</v>
      </c>
      <c r="B39" s="3" t="s">
        <v>410</v>
      </c>
      <c r="C39" s="3" t="s">
        <v>47</v>
      </c>
      <c r="D39" s="29" t="s">
        <v>48</v>
      </c>
      <c r="E39" s="25">
        <v>619410.72</v>
      </c>
      <c r="F39" s="14" t="s">
        <v>166</v>
      </c>
    </row>
    <row r="40" spans="1:6" ht="15" customHeight="1" x14ac:dyDescent="0.25">
      <c r="A40" s="3" t="s">
        <v>405</v>
      </c>
      <c r="B40" s="3" t="s">
        <v>406</v>
      </c>
      <c r="C40" s="3" t="s">
        <v>6</v>
      </c>
      <c r="D40" s="29" t="s">
        <v>7</v>
      </c>
      <c r="E40" s="25">
        <v>12937</v>
      </c>
      <c r="F40" s="14" t="s">
        <v>166</v>
      </c>
    </row>
    <row r="41" spans="1:6" ht="15" customHeight="1" x14ac:dyDescent="0.25">
      <c r="A41" s="14" t="s">
        <v>396</v>
      </c>
      <c r="B41" s="14" t="s">
        <v>397</v>
      </c>
      <c r="C41" s="14" t="s">
        <v>29</v>
      </c>
      <c r="D41" s="31" t="s">
        <v>30</v>
      </c>
      <c r="E41" s="15">
        <v>4000000</v>
      </c>
      <c r="F41" s="14" t="s">
        <v>166</v>
      </c>
    </row>
    <row r="42" spans="1:6" ht="15" customHeight="1" x14ac:dyDescent="0.25">
      <c r="A42" s="3" t="s">
        <v>384</v>
      </c>
      <c r="B42" s="3" t="s">
        <v>388</v>
      </c>
      <c r="C42" s="3" t="s">
        <v>412</v>
      </c>
      <c r="D42" s="29" t="s">
        <v>124</v>
      </c>
      <c r="E42" s="25">
        <v>397700</v>
      </c>
      <c r="F42" s="14" t="s">
        <v>166</v>
      </c>
    </row>
    <row r="43" spans="1:6" x14ac:dyDescent="0.25">
      <c r="A43" s="14" t="s">
        <v>390</v>
      </c>
      <c r="B43" s="14" t="s">
        <v>391</v>
      </c>
      <c r="C43" s="14" t="s">
        <v>404</v>
      </c>
      <c r="D43" s="31" t="s">
        <v>32</v>
      </c>
      <c r="E43" s="15">
        <v>55100.52</v>
      </c>
      <c r="F43" s="14" t="s">
        <v>166</v>
      </c>
    </row>
    <row r="44" spans="1:6" ht="15" customHeight="1" x14ac:dyDescent="0.25">
      <c r="A44" s="14" t="s">
        <v>394</v>
      </c>
      <c r="B44" s="14" t="s">
        <v>395</v>
      </c>
      <c r="C44" s="14" t="s">
        <v>6</v>
      </c>
      <c r="D44" s="31" t="s">
        <v>7</v>
      </c>
      <c r="E44" s="15">
        <v>2376140</v>
      </c>
      <c r="F44" s="14" t="s">
        <v>166</v>
      </c>
    </row>
    <row r="45" spans="1:6" ht="15" customHeight="1" x14ac:dyDescent="0.25">
      <c r="A45" s="3" t="s">
        <v>407</v>
      </c>
      <c r="B45" s="3" t="s">
        <v>408</v>
      </c>
      <c r="C45" s="3" t="s">
        <v>413</v>
      </c>
      <c r="D45" s="29" t="s">
        <v>36</v>
      </c>
      <c r="E45" s="25">
        <v>470005</v>
      </c>
      <c r="F45" s="14" t="s">
        <v>166</v>
      </c>
    </row>
    <row r="46" spans="1:6" ht="15" customHeight="1" x14ac:dyDescent="0.25">
      <c r="A46" s="3" t="s">
        <v>422</v>
      </c>
      <c r="B46" s="3" t="s">
        <v>425</v>
      </c>
      <c r="C46" s="14" t="s">
        <v>278</v>
      </c>
      <c r="D46" s="29" t="s">
        <v>10</v>
      </c>
      <c r="E46" s="25">
        <v>118390.26</v>
      </c>
      <c r="F46" s="14" t="s">
        <v>21</v>
      </c>
    </row>
    <row r="47" spans="1:6" ht="15" customHeight="1" x14ac:dyDescent="0.25">
      <c r="A47" s="14" t="s">
        <v>31</v>
      </c>
      <c r="B47" s="14" t="s">
        <v>341</v>
      </c>
      <c r="C47" s="14" t="s">
        <v>278</v>
      </c>
      <c r="D47" s="31" t="s">
        <v>10</v>
      </c>
      <c r="E47" s="15">
        <v>696260</v>
      </c>
      <c r="F47" s="14" t="s">
        <v>166</v>
      </c>
    </row>
    <row r="48" spans="1:6" ht="15" customHeight="1" x14ac:dyDescent="0.25">
      <c r="A48" s="14" t="s">
        <v>33</v>
      </c>
      <c r="B48" s="14" t="s">
        <v>342</v>
      </c>
      <c r="C48" s="14" t="s">
        <v>278</v>
      </c>
      <c r="D48" s="31" t="s">
        <v>10</v>
      </c>
      <c r="E48" s="15">
        <v>1757679.8</v>
      </c>
      <c r="F48" s="14" t="s">
        <v>166</v>
      </c>
    </row>
    <row r="49" spans="1:6" ht="15" customHeight="1" x14ac:dyDescent="0.25">
      <c r="A49" s="14" t="s">
        <v>34</v>
      </c>
      <c r="B49" s="14" t="s">
        <v>343</v>
      </c>
      <c r="C49" s="14" t="s">
        <v>278</v>
      </c>
      <c r="D49" s="31" t="s">
        <v>10</v>
      </c>
      <c r="E49" s="15">
        <v>354000</v>
      </c>
      <c r="F49" s="14" t="s">
        <v>165</v>
      </c>
    </row>
    <row r="50" spans="1:6" ht="15" customHeight="1" x14ac:dyDescent="0.25">
      <c r="A50" s="14" t="s">
        <v>35</v>
      </c>
      <c r="B50" s="14" t="s">
        <v>344</v>
      </c>
      <c r="C50" s="14" t="s">
        <v>278</v>
      </c>
      <c r="D50" s="31" t="s">
        <v>10</v>
      </c>
      <c r="E50" s="15">
        <v>1190802</v>
      </c>
      <c r="F50" s="14" t="s">
        <v>166</v>
      </c>
    </row>
    <row r="51" spans="1:6" ht="15" customHeight="1" x14ac:dyDescent="0.25">
      <c r="A51" s="14" t="s">
        <v>37</v>
      </c>
      <c r="B51" s="14" t="s">
        <v>38</v>
      </c>
      <c r="C51" s="14" t="s">
        <v>175</v>
      </c>
      <c r="D51" s="31" t="s">
        <v>32</v>
      </c>
      <c r="E51" s="15">
        <v>1135537.400446</v>
      </c>
      <c r="F51" s="14" t="s">
        <v>166</v>
      </c>
    </row>
    <row r="52" spans="1:6" ht="15" customHeight="1" x14ac:dyDescent="0.25">
      <c r="A52" s="14" t="s">
        <v>39</v>
      </c>
      <c r="B52" s="14" t="s">
        <v>346</v>
      </c>
      <c r="C52" s="14" t="s">
        <v>278</v>
      </c>
      <c r="D52" s="31" t="s">
        <v>10</v>
      </c>
      <c r="E52" s="15">
        <v>8056580.5700000003</v>
      </c>
      <c r="F52" s="14" t="s">
        <v>166</v>
      </c>
    </row>
    <row r="53" spans="1:6" ht="15" customHeight="1" x14ac:dyDescent="0.25">
      <c r="A53" s="14" t="s">
        <v>40</v>
      </c>
      <c r="B53" s="14" t="s">
        <v>347</v>
      </c>
      <c r="C53" s="14" t="s">
        <v>278</v>
      </c>
      <c r="D53" s="31" t="s">
        <v>10</v>
      </c>
      <c r="E53" s="15">
        <v>4250000</v>
      </c>
      <c r="F53" s="14" t="s">
        <v>166</v>
      </c>
    </row>
    <row r="54" spans="1:6" ht="15" customHeight="1" x14ac:dyDescent="0.25">
      <c r="A54" s="14" t="s">
        <v>41</v>
      </c>
      <c r="B54" s="14" t="s">
        <v>42</v>
      </c>
      <c r="C54" s="14" t="s">
        <v>278</v>
      </c>
      <c r="D54" s="31" t="s">
        <v>10</v>
      </c>
      <c r="E54" s="15">
        <v>231100</v>
      </c>
      <c r="F54" s="14" t="s">
        <v>166</v>
      </c>
    </row>
    <row r="55" spans="1:6" ht="15" customHeight="1" x14ac:dyDescent="0.25">
      <c r="A55" s="14" t="s">
        <v>43</v>
      </c>
      <c r="B55" s="14" t="s">
        <v>44</v>
      </c>
      <c r="C55" s="14" t="s">
        <v>278</v>
      </c>
      <c r="D55" s="31" t="s">
        <v>10</v>
      </c>
      <c r="E55" s="15">
        <v>5310000</v>
      </c>
      <c r="F55" s="14" t="s">
        <v>166</v>
      </c>
    </row>
    <row r="56" spans="1:6" ht="15" customHeight="1" x14ac:dyDescent="0.25">
      <c r="A56" s="14" t="s">
        <v>45</v>
      </c>
      <c r="B56" s="14" t="s">
        <v>46</v>
      </c>
      <c r="C56" s="14" t="s">
        <v>278</v>
      </c>
      <c r="D56" s="31" t="s">
        <v>10</v>
      </c>
      <c r="E56" s="15">
        <v>1477522</v>
      </c>
      <c r="F56" s="14" t="s">
        <v>166</v>
      </c>
    </row>
    <row r="57" spans="1:6" ht="15" customHeight="1" x14ac:dyDescent="0.25">
      <c r="A57" s="14" t="s">
        <v>49</v>
      </c>
      <c r="B57" s="14" t="s">
        <v>50</v>
      </c>
      <c r="C57" s="14" t="s">
        <v>278</v>
      </c>
      <c r="D57" s="31" t="s">
        <v>10</v>
      </c>
      <c r="E57" s="15">
        <v>6600000</v>
      </c>
      <c r="F57" s="14" t="s">
        <v>165</v>
      </c>
    </row>
    <row r="58" spans="1:6" ht="15" customHeight="1" x14ac:dyDescent="0.25">
      <c r="A58" s="14" t="s">
        <v>51</v>
      </c>
      <c r="B58" s="14" t="s">
        <v>52</v>
      </c>
      <c r="C58" s="14" t="s">
        <v>278</v>
      </c>
      <c r="D58" s="31" t="s">
        <v>10</v>
      </c>
      <c r="E58" s="15">
        <v>435000</v>
      </c>
      <c r="F58" s="14" t="s">
        <v>166</v>
      </c>
    </row>
    <row r="59" spans="1:6" ht="15" customHeight="1" x14ac:dyDescent="0.25">
      <c r="A59" s="14" t="s">
        <v>53</v>
      </c>
      <c r="B59" s="14" t="s">
        <v>54</v>
      </c>
      <c r="C59" s="14" t="s">
        <v>278</v>
      </c>
      <c r="D59" s="31" t="s">
        <v>10</v>
      </c>
      <c r="E59" s="15">
        <v>300000</v>
      </c>
      <c r="F59" s="14" t="s">
        <v>166</v>
      </c>
    </row>
    <row r="60" spans="1:6" ht="15" customHeight="1" x14ac:dyDescent="0.25">
      <c r="A60" s="14" t="s">
        <v>55</v>
      </c>
      <c r="B60" s="14" t="s">
        <v>56</v>
      </c>
      <c r="C60" s="14" t="s">
        <v>175</v>
      </c>
      <c r="D60" s="31" t="s">
        <v>32</v>
      </c>
      <c r="E60" s="15">
        <v>1173000</v>
      </c>
      <c r="F60" s="14" t="s">
        <v>166</v>
      </c>
    </row>
    <row r="61" spans="1:6" ht="15" customHeight="1" x14ac:dyDescent="0.25">
      <c r="A61" s="14" t="s">
        <v>417</v>
      </c>
      <c r="B61" s="14" t="s">
        <v>418</v>
      </c>
      <c r="C61" s="14" t="s">
        <v>352</v>
      </c>
      <c r="D61" s="31" t="s">
        <v>353</v>
      </c>
      <c r="E61" s="15">
        <v>783839.13</v>
      </c>
      <c r="F61" s="14" t="s">
        <v>166</v>
      </c>
    </row>
    <row r="62" spans="1:6" ht="15" customHeight="1" x14ac:dyDescent="0.25">
      <c r="A62" s="3" t="s">
        <v>423</v>
      </c>
      <c r="B62" s="3" t="s">
        <v>426</v>
      </c>
      <c r="C62" s="14" t="s">
        <v>278</v>
      </c>
      <c r="D62" s="29" t="s">
        <v>10</v>
      </c>
      <c r="E62" s="25">
        <v>53547.5</v>
      </c>
      <c r="F62" s="14" t="s">
        <v>166</v>
      </c>
    </row>
    <row r="63" spans="1:6" ht="15" customHeight="1" x14ac:dyDescent="0.25">
      <c r="A63" s="3" t="s">
        <v>424</v>
      </c>
      <c r="B63" s="3" t="s">
        <v>427</v>
      </c>
      <c r="C63" s="3" t="s">
        <v>457</v>
      </c>
      <c r="D63" s="29" t="s">
        <v>10</v>
      </c>
      <c r="E63" s="25">
        <v>5926.62</v>
      </c>
      <c r="F63" s="14" t="s">
        <v>166</v>
      </c>
    </row>
    <row r="64" spans="1:6" ht="15" customHeight="1" x14ac:dyDescent="0.25">
      <c r="A64" s="3" t="s">
        <v>449</v>
      </c>
      <c r="B64" s="3" t="s">
        <v>450</v>
      </c>
      <c r="C64" s="3" t="s">
        <v>457</v>
      </c>
      <c r="D64" s="29" t="s">
        <v>10</v>
      </c>
      <c r="E64" s="25">
        <v>410750</v>
      </c>
      <c r="F64" s="14" t="s">
        <v>166</v>
      </c>
    </row>
    <row r="65" spans="1:6" ht="15" customHeight="1" x14ac:dyDescent="0.25">
      <c r="A65" s="14" t="s">
        <v>428</v>
      </c>
      <c r="B65" s="14" t="s">
        <v>432</v>
      </c>
      <c r="C65" s="14" t="s">
        <v>421</v>
      </c>
      <c r="D65" s="31" t="s">
        <v>32</v>
      </c>
      <c r="E65" s="17">
        <v>2300000</v>
      </c>
      <c r="F65" s="14" t="s">
        <v>166</v>
      </c>
    </row>
    <row r="66" spans="1:6" ht="15" customHeight="1" x14ac:dyDescent="0.25">
      <c r="A66" s="3" t="s">
        <v>466</v>
      </c>
      <c r="B66" s="3" t="s">
        <v>467</v>
      </c>
      <c r="C66" s="3" t="s">
        <v>442</v>
      </c>
      <c r="D66" s="29" t="s">
        <v>7</v>
      </c>
      <c r="E66" s="25">
        <v>210000</v>
      </c>
      <c r="F66" s="14" t="s">
        <v>166</v>
      </c>
    </row>
    <row r="67" spans="1:6" ht="15" customHeight="1" x14ac:dyDescent="0.25">
      <c r="A67" s="14" t="s">
        <v>429</v>
      </c>
      <c r="B67" s="14" t="s">
        <v>433</v>
      </c>
      <c r="C67" s="14" t="s">
        <v>421</v>
      </c>
      <c r="D67" s="31" t="s">
        <v>32</v>
      </c>
      <c r="E67" s="17">
        <v>355170</v>
      </c>
      <c r="F67" s="14" t="s">
        <v>166</v>
      </c>
    </row>
    <row r="68" spans="1:6" ht="15" customHeight="1" x14ac:dyDescent="0.25">
      <c r="A68" s="3" t="s">
        <v>443</v>
      </c>
      <c r="B68" s="3" t="s">
        <v>444</v>
      </c>
      <c r="C68" s="3" t="s">
        <v>455</v>
      </c>
      <c r="D68" s="29" t="s">
        <v>48</v>
      </c>
      <c r="E68" s="25">
        <v>536379</v>
      </c>
      <c r="F68" s="14" t="s">
        <v>166</v>
      </c>
    </row>
    <row r="69" spans="1:6" ht="15" customHeight="1" x14ac:dyDescent="0.25">
      <c r="A69" s="14" t="s">
        <v>430</v>
      </c>
      <c r="B69" s="14" t="s">
        <v>434</v>
      </c>
      <c r="C69" s="14" t="s">
        <v>29</v>
      </c>
      <c r="D69" s="31" t="s">
        <v>30</v>
      </c>
      <c r="E69" s="17">
        <v>4120000</v>
      </c>
      <c r="F69" s="14" t="s">
        <v>166</v>
      </c>
    </row>
    <row r="70" spans="1:6" ht="15" customHeight="1" x14ac:dyDescent="0.25">
      <c r="A70" s="3" t="s">
        <v>436</v>
      </c>
      <c r="B70" s="3" t="s">
        <v>439</v>
      </c>
      <c r="C70" s="3" t="s">
        <v>442</v>
      </c>
      <c r="D70" s="29" t="s">
        <v>7</v>
      </c>
      <c r="E70" s="25">
        <v>2361550</v>
      </c>
      <c r="F70" s="3" t="s">
        <v>166</v>
      </c>
    </row>
    <row r="71" spans="1:6" ht="15" customHeight="1" x14ac:dyDescent="0.25">
      <c r="A71" s="14" t="s">
        <v>431</v>
      </c>
      <c r="B71" s="14" t="s">
        <v>435</v>
      </c>
      <c r="C71" s="14" t="s">
        <v>421</v>
      </c>
      <c r="D71" s="31" t="s">
        <v>32</v>
      </c>
      <c r="E71" s="17">
        <v>3601000</v>
      </c>
      <c r="F71" s="14" t="s">
        <v>166</v>
      </c>
    </row>
    <row r="72" spans="1:6" ht="15" customHeight="1" x14ac:dyDescent="0.25">
      <c r="A72" s="3" t="s">
        <v>451</v>
      </c>
      <c r="B72" s="3" t="s">
        <v>452</v>
      </c>
      <c r="C72" s="3" t="s">
        <v>421</v>
      </c>
      <c r="D72" s="29" t="s">
        <v>32</v>
      </c>
      <c r="E72" s="25">
        <v>205000</v>
      </c>
      <c r="F72" s="14" t="s">
        <v>166</v>
      </c>
    </row>
    <row r="73" spans="1:6" ht="15" customHeight="1" x14ac:dyDescent="0.25">
      <c r="A73" s="3" t="s">
        <v>453</v>
      </c>
      <c r="B73" s="3" t="s">
        <v>454</v>
      </c>
      <c r="C73" s="3" t="s">
        <v>416</v>
      </c>
      <c r="D73" s="29" t="s">
        <v>124</v>
      </c>
      <c r="E73" s="25">
        <v>467000</v>
      </c>
      <c r="F73" s="14" t="s">
        <v>166</v>
      </c>
    </row>
    <row r="74" spans="1:6" ht="15" customHeight="1" x14ac:dyDescent="0.25">
      <c r="A74" s="3" t="s">
        <v>460</v>
      </c>
      <c r="B74" s="3" t="s">
        <v>461</v>
      </c>
      <c r="C74" s="14" t="s">
        <v>278</v>
      </c>
      <c r="D74" s="29" t="s">
        <v>10</v>
      </c>
      <c r="E74" s="25">
        <v>120000</v>
      </c>
      <c r="F74" s="14" t="s">
        <v>166</v>
      </c>
    </row>
    <row r="75" spans="1:6" ht="15" customHeight="1" x14ac:dyDescent="0.25">
      <c r="A75" s="3" t="s">
        <v>437</v>
      </c>
      <c r="B75" s="3" t="s">
        <v>440</v>
      </c>
      <c r="C75" s="3" t="s">
        <v>17</v>
      </c>
      <c r="D75" s="29" t="s">
        <v>18</v>
      </c>
      <c r="E75" s="25">
        <v>128138</v>
      </c>
      <c r="F75" s="14" t="s">
        <v>166</v>
      </c>
    </row>
    <row r="76" spans="1:6" ht="15" customHeight="1" x14ac:dyDescent="0.25">
      <c r="A76" s="3" t="s">
        <v>464</v>
      </c>
      <c r="B76" s="3" t="s">
        <v>465</v>
      </c>
      <c r="C76" s="3" t="s">
        <v>457</v>
      </c>
      <c r="D76" s="29" t="s">
        <v>10</v>
      </c>
      <c r="E76" s="25">
        <v>770012.41</v>
      </c>
      <c r="F76" s="14" t="s">
        <v>166</v>
      </c>
    </row>
    <row r="77" spans="1:6" ht="15" customHeight="1" x14ac:dyDescent="0.25">
      <c r="A77" s="3" t="s">
        <v>462</v>
      </c>
      <c r="B77" s="3" t="s">
        <v>463</v>
      </c>
      <c r="C77" s="3" t="s">
        <v>89</v>
      </c>
      <c r="D77" s="29" t="s">
        <v>90</v>
      </c>
      <c r="E77" s="25">
        <v>927306</v>
      </c>
      <c r="F77" s="14" t="s">
        <v>166</v>
      </c>
    </row>
    <row r="78" spans="1:6" ht="15" customHeight="1" x14ac:dyDescent="0.25">
      <c r="A78" s="3" t="s">
        <v>445</v>
      </c>
      <c r="B78" s="3" t="s">
        <v>446</v>
      </c>
      <c r="C78" s="3" t="s">
        <v>17</v>
      </c>
      <c r="D78" s="29" t="s">
        <v>18</v>
      </c>
      <c r="E78" s="25">
        <v>215000</v>
      </c>
      <c r="F78" s="14" t="s">
        <v>166</v>
      </c>
    </row>
    <row r="79" spans="1:6" ht="15" customHeight="1" x14ac:dyDescent="0.25">
      <c r="A79" s="3" t="s">
        <v>447</v>
      </c>
      <c r="B79" s="3" t="s">
        <v>448</v>
      </c>
      <c r="C79" s="3" t="s">
        <v>456</v>
      </c>
      <c r="D79" s="29" t="s">
        <v>84</v>
      </c>
      <c r="E79" s="25">
        <v>729827.54</v>
      </c>
      <c r="F79" s="14" t="s">
        <v>166</v>
      </c>
    </row>
    <row r="80" spans="1:6" ht="15" customHeight="1" x14ac:dyDescent="0.25">
      <c r="A80" s="3" t="s">
        <v>438</v>
      </c>
      <c r="B80" s="3" t="s">
        <v>441</v>
      </c>
      <c r="C80" s="3" t="s">
        <v>442</v>
      </c>
      <c r="D80" s="29" t="s">
        <v>7</v>
      </c>
      <c r="E80" s="25">
        <v>3524000</v>
      </c>
      <c r="F80" s="3" t="s">
        <v>166</v>
      </c>
    </row>
    <row r="81" spans="1:6" ht="15" customHeight="1" x14ac:dyDescent="0.25">
      <c r="A81" s="14" t="s">
        <v>468</v>
      </c>
      <c r="B81" s="3" t="s">
        <v>471</v>
      </c>
      <c r="C81" s="3" t="s">
        <v>442</v>
      </c>
      <c r="D81" s="29" t="s">
        <v>7</v>
      </c>
      <c r="E81" s="25">
        <v>274000</v>
      </c>
      <c r="F81" s="14" t="s">
        <v>166</v>
      </c>
    </row>
    <row r="82" spans="1:6" ht="15" customHeight="1" x14ac:dyDescent="0.25">
      <c r="A82" s="14" t="s">
        <v>474</v>
      </c>
      <c r="B82" s="3" t="s">
        <v>475</v>
      </c>
      <c r="C82" s="3" t="s">
        <v>421</v>
      </c>
      <c r="D82" s="29" t="s">
        <v>32</v>
      </c>
      <c r="E82" s="25">
        <v>329229</v>
      </c>
      <c r="F82" s="3" t="s">
        <v>21</v>
      </c>
    </row>
    <row r="83" spans="1:6" ht="15" customHeight="1" x14ac:dyDescent="0.25">
      <c r="A83" s="3" t="s">
        <v>458</v>
      </c>
      <c r="B83" s="3" t="s">
        <v>459</v>
      </c>
      <c r="C83" s="14" t="s">
        <v>421</v>
      </c>
      <c r="D83" s="29" t="s">
        <v>32</v>
      </c>
      <c r="E83" s="25">
        <v>590000</v>
      </c>
      <c r="F83" s="14" t="s">
        <v>166</v>
      </c>
    </row>
    <row r="84" spans="1:6" ht="15" customHeight="1" x14ac:dyDescent="0.25">
      <c r="A84" s="14" t="s">
        <v>484</v>
      </c>
      <c r="B84" s="3" t="s">
        <v>485</v>
      </c>
      <c r="C84" s="3" t="s">
        <v>455</v>
      </c>
      <c r="D84" s="29" t="s">
        <v>48</v>
      </c>
      <c r="E84" s="25">
        <v>7700.5</v>
      </c>
      <c r="F84" s="3" t="s">
        <v>21</v>
      </c>
    </row>
    <row r="85" spans="1:6" ht="15" customHeight="1" x14ac:dyDescent="0.25">
      <c r="A85" s="3" t="s">
        <v>476</v>
      </c>
      <c r="B85" s="3" t="s">
        <v>477</v>
      </c>
      <c r="C85" s="3" t="s">
        <v>478</v>
      </c>
      <c r="D85" s="29" t="s">
        <v>36</v>
      </c>
      <c r="E85" s="25">
        <v>459030</v>
      </c>
      <c r="F85" s="14" t="s">
        <v>166</v>
      </c>
    </row>
    <row r="86" spans="1:6" ht="15" customHeight="1" x14ac:dyDescent="0.25">
      <c r="A86" s="3" t="s">
        <v>496</v>
      </c>
      <c r="B86" s="3" t="s">
        <v>497</v>
      </c>
      <c r="C86" s="3" t="s">
        <v>421</v>
      </c>
      <c r="D86" s="29" t="s">
        <v>32</v>
      </c>
      <c r="E86" s="25">
        <v>47464</v>
      </c>
      <c r="F86" s="14" t="s">
        <v>166</v>
      </c>
    </row>
    <row r="87" spans="1:6" ht="15" customHeight="1" x14ac:dyDescent="0.25">
      <c r="A87" s="3" t="s">
        <v>490</v>
      </c>
      <c r="B87" s="3" t="s">
        <v>491</v>
      </c>
      <c r="C87" s="3" t="s">
        <v>421</v>
      </c>
      <c r="D87" s="29" t="s">
        <v>32</v>
      </c>
      <c r="E87" s="25">
        <v>1018304</v>
      </c>
      <c r="F87" s="14" t="s">
        <v>166</v>
      </c>
    </row>
    <row r="88" spans="1:6" ht="15" customHeight="1" x14ac:dyDescent="0.25">
      <c r="A88" s="3" t="s">
        <v>492</v>
      </c>
      <c r="B88" s="3" t="s">
        <v>493</v>
      </c>
      <c r="C88" s="3" t="s">
        <v>421</v>
      </c>
      <c r="D88" s="29" t="s">
        <v>32</v>
      </c>
      <c r="E88" s="25">
        <v>439204.59</v>
      </c>
      <c r="F88" s="14" t="s">
        <v>166</v>
      </c>
    </row>
    <row r="89" spans="1:6" ht="15" customHeight="1" x14ac:dyDescent="0.25">
      <c r="A89" s="3" t="s">
        <v>494</v>
      </c>
      <c r="B89" s="3" t="s">
        <v>495</v>
      </c>
      <c r="C89" s="3" t="s">
        <v>421</v>
      </c>
      <c r="D89" s="29" t="s">
        <v>32</v>
      </c>
      <c r="E89" s="25">
        <v>210488.97</v>
      </c>
      <c r="F89" s="14" t="s">
        <v>166</v>
      </c>
    </row>
    <row r="90" spans="1:6" ht="15" customHeight="1" x14ac:dyDescent="0.25">
      <c r="A90" s="14" t="s">
        <v>498</v>
      </c>
      <c r="B90" s="14" t="s">
        <v>499</v>
      </c>
      <c r="C90" s="14" t="s">
        <v>455</v>
      </c>
      <c r="D90" s="31" t="s">
        <v>48</v>
      </c>
      <c r="E90" s="15">
        <v>104750.71</v>
      </c>
      <c r="F90" s="23" t="s">
        <v>166</v>
      </c>
    </row>
    <row r="91" spans="1:6" ht="15" customHeight="1" x14ac:dyDescent="0.25">
      <c r="A91" s="14" t="s">
        <v>57</v>
      </c>
      <c r="B91" s="14" t="s">
        <v>58</v>
      </c>
      <c r="C91" s="14" t="s">
        <v>278</v>
      </c>
      <c r="D91" s="31" t="s">
        <v>10</v>
      </c>
      <c r="E91" s="15">
        <v>754616.7</v>
      </c>
      <c r="F91" s="14" t="s">
        <v>166</v>
      </c>
    </row>
    <row r="92" spans="1:6" ht="15" customHeight="1" x14ac:dyDescent="0.25">
      <c r="A92" s="14" t="s">
        <v>59</v>
      </c>
      <c r="B92" s="14" t="s">
        <v>60</v>
      </c>
      <c r="C92" s="14" t="s">
        <v>278</v>
      </c>
      <c r="D92" s="31" t="s">
        <v>10</v>
      </c>
      <c r="E92" s="15">
        <v>8230000</v>
      </c>
      <c r="F92" s="14" t="s">
        <v>166</v>
      </c>
    </row>
    <row r="93" spans="1:6" ht="15" customHeight="1" x14ac:dyDescent="0.25">
      <c r="A93" s="14" t="s">
        <v>61</v>
      </c>
      <c r="B93" s="14" t="s">
        <v>62</v>
      </c>
      <c r="C93" s="14" t="s">
        <v>278</v>
      </c>
      <c r="D93" s="31" t="s">
        <v>10</v>
      </c>
      <c r="E93" s="15">
        <v>300000</v>
      </c>
      <c r="F93" s="14" t="s">
        <v>166</v>
      </c>
    </row>
    <row r="94" spans="1:6" ht="15" customHeight="1" x14ac:dyDescent="0.25">
      <c r="A94" s="14" t="s">
        <v>63</v>
      </c>
      <c r="B94" s="14" t="s">
        <v>64</v>
      </c>
      <c r="C94" s="14" t="s">
        <v>278</v>
      </c>
      <c r="D94" s="31" t="s">
        <v>10</v>
      </c>
      <c r="E94" s="15">
        <v>889000</v>
      </c>
      <c r="F94" s="14" t="s">
        <v>166</v>
      </c>
    </row>
    <row r="95" spans="1:6" ht="15" customHeight="1" x14ac:dyDescent="0.25">
      <c r="A95" s="14" t="s">
        <v>65</v>
      </c>
      <c r="B95" s="14" t="s">
        <v>66</v>
      </c>
      <c r="C95" s="14" t="s">
        <v>278</v>
      </c>
      <c r="D95" s="31" t="s">
        <v>10</v>
      </c>
      <c r="E95" s="15">
        <v>5718705.79</v>
      </c>
      <c r="F95" s="14" t="s">
        <v>166</v>
      </c>
    </row>
    <row r="96" spans="1:6" ht="15" customHeight="1" x14ac:dyDescent="0.25">
      <c r="A96" s="14" t="s">
        <v>67</v>
      </c>
      <c r="B96" s="14" t="s">
        <v>68</v>
      </c>
      <c r="C96" s="14" t="s">
        <v>278</v>
      </c>
      <c r="D96" s="31" t="s">
        <v>10</v>
      </c>
      <c r="E96" s="15">
        <v>5030000</v>
      </c>
      <c r="F96" s="14" t="s">
        <v>166</v>
      </c>
    </row>
    <row r="97" spans="1:6" ht="15" customHeight="1" x14ac:dyDescent="0.25">
      <c r="A97" s="14" t="s">
        <v>69</v>
      </c>
      <c r="B97" s="14" t="s">
        <v>70</v>
      </c>
      <c r="C97" s="14" t="s">
        <v>278</v>
      </c>
      <c r="D97" s="31" t="s">
        <v>10</v>
      </c>
      <c r="E97" s="15">
        <v>936000</v>
      </c>
      <c r="F97" s="14" t="s">
        <v>166</v>
      </c>
    </row>
    <row r="98" spans="1:6" ht="15" customHeight="1" x14ac:dyDescent="0.25">
      <c r="A98" s="3" t="s">
        <v>71</v>
      </c>
      <c r="B98" s="3" t="s">
        <v>72</v>
      </c>
      <c r="C98" s="3" t="s">
        <v>278</v>
      </c>
      <c r="D98" s="29" t="s">
        <v>10</v>
      </c>
      <c r="E98" s="15">
        <v>78500</v>
      </c>
      <c r="F98" s="14" t="s">
        <v>166</v>
      </c>
    </row>
    <row r="99" spans="1:6" ht="15" customHeight="1" x14ac:dyDescent="0.25">
      <c r="A99" s="14" t="s">
        <v>73</v>
      </c>
      <c r="B99" s="14" t="s">
        <v>74</v>
      </c>
      <c r="C99" s="14" t="s">
        <v>278</v>
      </c>
      <c r="D99" s="31" t="s">
        <v>10</v>
      </c>
      <c r="E99" s="15">
        <v>1120000</v>
      </c>
      <c r="F99" s="14" t="s">
        <v>166</v>
      </c>
    </row>
    <row r="100" spans="1:6" ht="15" customHeight="1" x14ac:dyDescent="0.25">
      <c r="A100" s="14" t="s">
        <v>75</v>
      </c>
      <c r="B100" s="14" t="s">
        <v>76</v>
      </c>
      <c r="C100" s="14" t="s">
        <v>278</v>
      </c>
      <c r="D100" s="31" t="s">
        <v>10</v>
      </c>
      <c r="E100" s="15">
        <v>380000</v>
      </c>
      <c r="F100" s="14" t="s">
        <v>166</v>
      </c>
    </row>
    <row r="101" spans="1:6" ht="15" customHeight="1" x14ac:dyDescent="0.25">
      <c r="A101" s="14" t="s">
        <v>77</v>
      </c>
      <c r="B101" s="14" t="s">
        <v>78</v>
      </c>
      <c r="C101" s="16" t="s">
        <v>278</v>
      </c>
      <c r="D101" s="31" t="s">
        <v>10</v>
      </c>
      <c r="E101" s="15">
        <v>36000</v>
      </c>
      <c r="F101" s="14" t="s">
        <v>166</v>
      </c>
    </row>
    <row r="102" spans="1:6" ht="15" customHeight="1" x14ac:dyDescent="0.25">
      <c r="A102" s="14" t="s">
        <v>500</v>
      </c>
      <c r="B102" s="14" t="s">
        <v>501</v>
      </c>
      <c r="C102" s="14" t="s">
        <v>457</v>
      </c>
      <c r="D102" s="31" t="s">
        <v>10</v>
      </c>
      <c r="E102" s="15">
        <v>75970</v>
      </c>
      <c r="F102" s="23" t="s">
        <v>21</v>
      </c>
    </row>
    <row r="103" spans="1:6" ht="15" customHeight="1" x14ac:dyDescent="0.25">
      <c r="A103" s="3" t="s">
        <v>488</v>
      </c>
      <c r="B103" s="3" t="s">
        <v>489</v>
      </c>
      <c r="C103" s="3" t="s">
        <v>442</v>
      </c>
      <c r="D103" s="29" t="s">
        <v>7</v>
      </c>
      <c r="E103" s="25">
        <v>430953.6</v>
      </c>
      <c r="F103" s="14" t="s">
        <v>21</v>
      </c>
    </row>
    <row r="104" spans="1:6" ht="15" customHeight="1" x14ac:dyDescent="0.25">
      <c r="A104" s="3" t="s">
        <v>510</v>
      </c>
      <c r="B104" s="3" t="s">
        <v>511</v>
      </c>
      <c r="C104" s="3" t="s">
        <v>421</v>
      </c>
      <c r="D104" s="29" t="s">
        <v>32</v>
      </c>
      <c r="E104" s="25">
        <v>172726</v>
      </c>
      <c r="F104" s="3" t="s">
        <v>21</v>
      </c>
    </row>
    <row r="105" spans="1:6" ht="15" customHeight="1" x14ac:dyDescent="0.25">
      <c r="A105" s="14" t="s">
        <v>502</v>
      </c>
      <c r="B105" s="14" t="s">
        <v>503</v>
      </c>
      <c r="C105" s="14" t="s">
        <v>17</v>
      </c>
      <c r="D105" s="31" t="s">
        <v>18</v>
      </c>
      <c r="E105" s="15">
        <v>32956.1</v>
      </c>
      <c r="F105" s="23" t="s">
        <v>166</v>
      </c>
    </row>
    <row r="106" spans="1:6" ht="15" customHeight="1" x14ac:dyDescent="0.25">
      <c r="A106" s="3" t="s">
        <v>512</v>
      </c>
      <c r="B106" s="3" t="s">
        <v>513</v>
      </c>
      <c r="C106" s="3" t="s">
        <v>442</v>
      </c>
      <c r="D106" s="29" t="s">
        <v>7</v>
      </c>
      <c r="E106" s="25">
        <v>485500</v>
      </c>
      <c r="F106" s="3" t="s">
        <v>166</v>
      </c>
    </row>
    <row r="107" spans="1:6" ht="15" customHeight="1" x14ac:dyDescent="0.25">
      <c r="A107" s="14" t="s">
        <v>504</v>
      </c>
      <c r="B107" s="14" t="s">
        <v>505</v>
      </c>
      <c r="C107" s="14" t="s">
        <v>457</v>
      </c>
      <c r="D107" s="31" t="s">
        <v>10</v>
      </c>
      <c r="E107" s="15">
        <v>176123.68</v>
      </c>
      <c r="F107" s="23" t="s">
        <v>166</v>
      </c>
    </row>
    <row r="108" spans="1:6" ht="15" customHeight="1" x14ac:dyDescent="0.25">
      <c r="A108" s="3" t="s">
        <v>514</v>
      </c>
      <c r="B108" s="3" t="s">
        <v>515</v>
      </c>
      <c r="C108" s="3" t="s">
        <v>457</v>
      </c>
      <c r="D108" s="29" t="s">
        <v>10</v>
      </c>
      <c r="E108" s="25">
        <v>23115.919999999998</v>
      </c>
      <c r="F108" s="3" t="s">
        <v>21</v>
      </c>
    </row>
    <row r="109" spans="1:6" ht="15" customHeight="1" x14ac:dyDescent="0.25">
      <c r="A109" s="3" t="s">
        <v>516</v>
      </c>
      <c r="B109" s="3" t="s">
        <v>517</v>
      </c>
      <c r="C109" s="3" t="s">
        <v>456</v>
      </c>
      <c r="D109" s="29" t="s">
        <v>84</v>
      </c>
      <c r="E109" s="25">
        <v>88878.76</v>
      </c>
      <c r="F109" s="3" t="s">
        <v>21</v>
      </c>
    </row>
    <row r="110" spans="1:6" ht="15" customHeight="1" x14ac:dyDescent="0.25">
      <c r="A110" s="3" t="s">
        <v>486</v>
      </c>
      <c r="B110" s="3" t="s">
        <v>487</v>
      </c>
      <c r="C110" s="3" t="s">
        <v>29</v>
      </c>
      <c r="D110" s="29" t="s">
        <v>30</v>
      </c>
      <c r="E110" s="25">
        <v>940112.87</v>
      </c>
      <c r="F110" s="14" t="s">
        <v>166</v>
      </c>
    </row>
    <row r="111" spans="1:6" ht="15" customHeight="1" x14ac:dyDescent="0.25">
      <c r="A111" s="3" t="s">
        <v>523</v>
      </c>
      <c r="B111" s="3" t="s">
        <v>524</v>
      </c>
      <c r="C111" s="3" t="s">
        <v>89</v>
      </c>
      <c r="D111" s="29" t="s">
        <v>90</v>
      </c>
      <c r="E111" s="25">
        <v>192397.43</v>
      </c>
      <c r="F111" s="14" t="s">
        <v>21</v>
      </c>
    </row>
    <row r="112" spans="1:6" ht="15" customHeight="1" x14ac:dyDescent="0.25">
      <c r="A112" s="3" t="s">
        <v>518</v>
      </c>
      <c r="B112" s="3" t="s">
        <v>519</v>
      </c>
      <c r="C112" s="3" t="s">
        <v>442</v>
      </c>
      <c r="D112" s="29" t="s">
        <v>7</v>
      </c>
      <c r="E112" s="25">
        <v>774269.17</v>
      </c>
      <c r="F112" s="3" t="s">
        <v>166</v>
      </c>
    </row>
    <row r="113" spans="1:6" ht="15" customHeight="1" x14ac:dyDescent="0.25">
      <c r="A113" s="3" t="s">
        <v>520</v>
      </c>
      <c r="B113" s="3" t="s">
        <v>521</v>
      </c>
      <c r="C113" s="3" t="s">
        <v>478</v>
      </c>
      <c r="D113" s="29" t="s">
        <v>36</v>
      </c>
      <c r="E113" s="25">
        <v>116668.49</v>
      </c>
      <c r="F113" s="3" t="s">
        <v>21</v>
      </c>
    </row>
    <row r="114" spans="1:6" ht="15" customHeight="1" x14ac:dyDescent="0.25">
      <c r="A114" s="14" t="s">
        <v>506</v>
      </c>
      <c r="B114" s="14" t="s">
        <v>507</v>
      </c>
      <c r="C114" s="14" t="s">
        <v>416</v>
      </c>
      <c r="D114" s="31" t="s">
        <v>124</v>
      </c>
      <c r="E114" s="15">
        <v>115155.9</v>
      </c>
      <c r="F114" s="23" t="s">
        <v>21</v>
      </c>
    </row>
    <row r="115" spans="1:6" ht="15" customHeight="1" x14ac:dyDescent="0.25">
      <c r="A115" s="3" t="s">
        <v>525</v>
      </c>
      <c r="B115" s="3" t="s">
        <v>526</v>
      </c>
      <c r="C115" s="3" t="s">
        <v>17</v>
      </c>
      <c r="D115" s="29" t="s">
        <v>18</v>
      </c>
      <c r="E115" s="25">
        <v>58910.9</v>
      </c>
      <c r="F115" s="14" t="s">
        <v>21</v>
      </c>
    </row>
    <row r="116" spans="1:6" ht="15" customHeight="1" x14ac:dyDescent="0.25">
      <c r="A116" s="14" t="s">
        <v>508</v>
      </c>
      <c r="B116" s="14" t="s">
        <v>509</v>
      </c>
      <c r="C116" s="14" t="s">
        <v>352</v>
      </c>
      <c r="D116" s="31" t="s">
        <v>353</v>
      </c>
      <c r="E116" s="15">
        <v>89029.74</v>
      </c>
      <c r="F116" s="23" t="s">
        <v>166</v>
      </c>
    </row>
    <row r="117" spans="1:6" ht="15" customHeight="1" x14ac:dyDescent="0.25">
      <c r="A117" s="3" t="s">
        <v>527</v>
      </c>
      <c r="B117" s="3" t="s">
        <v>528</v>
      </c>
      <c r="C117" s="3" t="s">
        <v>442</v>
      </c>
      <c r="D117" s="29" t="s">
        <v>7</v>
      </c>
      <c r="E117" s="25">
        <v>26327.26</v>
      </c>
      <c r="F117" s="14" t="s">
        <v>21</v>
      </c>
    </row>
    <row r="118" spans="1:6" ht="15" customHeight="1" x14ac:dyDescent="0.25">
      <c r="A118" s="14" t="s">
        <v>79</v>
      </c>
      <c r="B118" s="14" t="s">
        <v>80</v>
      </c>
      <c r="C118" s="14" t="s">
        <v>278</v>
      </c>
      <c r="D118" s="31" t="s">
        <v>10</v>
      </c>
      <c r="E118" s="15">
        <v>422587.08</v>
      </c>
      <c r="F118" s="14" t="s">
        <v>166</v>
      </c>
    </row>
    <row r="119" spans="1:6" ht="15" customHeight="1" x14ac:dyDescent="0.25">
      <c r="A119" s="14" t="s">
        <v>81</v>
      </c>
      <c r="B119" s="14" t="s">
        <v>82</v>
      </c>
      <c r="C119" s="14" t="s">
        <v>278</v>
      </c>
      <c r="D119" s="31" t="s">
        <v>10</v>
      </c>
      <c r="E119" s="15">
        <v>80000</v>
      </c>
      <c r="F119" s="14" t="s">
        <v>166</v>
      </c>
    </row>
    <row r="120" spans="1:6" ht="15" customHeight="1" x14ac:dyDescent="0.25">
      <c r="A120" s="14" t="s">
        <v>85</v>
      </c>
      <c r="B120" s="14" t="s">
        <v>86</v>
      </c>
      <c r="C120" s="14" t="s">
        <v>278</v>
      </c>
      <c r="D120" s="31" t="s">
        <v>10</v>
      </c>
      <c r="E120" s="15">
        <v>574854</v>
      </c>
      <c r="F120" s="14" t="s">
        <v>166</v>
      </c>
    </row>
    <row r="121" spans="1:6" ht="15" customHeight="1" x14ac:dyDescent="0.25">
      <c r="A121" s="14" t="s">
        <v>87</v>
      </c>
      <c r="B121" s="14" t="s">
        <v>88</v>
      </c>
      <c r="C121" s="14" t="s">
        <v>278</v>
      </c>
      <c r="D121" s="31" t="s">
        <v>10</v>
      </c>
      <c r="E121" s="15">
        <v>2130745.5</v>
      </c>
      <c r="F121" s="14" t="s">
        <v>166</v>
      </c>
    </row>
    <row r="122" spans="1:6" ht="15" customHeight="1" x14ac:dyDescent="0.25">
      <c r="A122" s="14" t="s">
        <v>91</v>
      </c>
      <c r="B122" s="14" t="s">
        <v>92</v>
      </c>
      <c r="C122" s="14" t="s">
        <v>278</v>
      </c>
      <c r="D122" s="31" t="s">
        <v>10</v>
      </c>
      <c r="E122" s="15">
        <v>259224.77</v>
      </c>
      <c r="F122" s="14" t="s">
        <v>167</v>
      </c>
    </row>
    <row r="123" spans="1:6" ht="15" customHeight="1" x14ac:dyDescent="0.25">
      <c r="A123" s="14" t="s">
        <v>93</v>
      </c>
      <c r="B123" s="14" t="s">
        <v>94</v>
      </c>
      <c r="C123" s="14" t="s">
        <v>278</v>
      </c>
      <c r="D123" s="31" t="s">
        <v>10</v>
      </c>
      <c r="E123" s="15">
        <v>132560</v>
      </c>
      <c r="F123" s="14" t="s">
        <v>166</v>
      </c>
    </row>
    <row r="124" spans="1:6" ht="15" customHeight="1" x14ac:dyDescent="0.25">
      <c r="A124" s="14" t="s">
        <v>95</v>
      </c>
      <c r="B124" s="14" t="s">
        <v>96</v>
      </c>
      <c r="C124" s="14" t="s">
        <v>278</v>
      </c>
      <c r="D124" s="31" t="s">
        <v>10</v>
      </c>
      <c r="E124" s="15">
        <v>34906.699999999997</v>
      </c>
      <c r="F124" s="14" t="s">
        <v>166</v>
      </c>
    </row>
    <row r="125" spans="1:6" ht="15" customHeight="1" x14ac:dyDescent="0.25">
      <c r="A125" s="14" t="s">
        <v>97</v>
      </c>
      <c r="B125" s="14" t="s">
        <v>98</v>
      </c>
      <c r="C125" s="14" t="s">
        <v>278</v>
      </c>
      <c r="D125" s="31" t="s">
        <v>10</v>
      </c>
      <c r="E125" s="15">
        <v>305319.50773200003</v>
      </c>
      <c r="F125" s="14" t="s">
        <v>166</v>
      </c>
    </row>
    <row r="126" spans="1:6" ht="15" customHeight="1" x14ac:dyDescent="0.25">
      <c r="A126" s="14" t="s">
        <v>99</v>
      </c>
      <c r="B126" s="14" t="s">
        <v>100</v>
      </c>
      <c r="C126" s="14" t="s">
        <v>278</v>
      </c>
      <c r="D126" s="31" t="s">
        <v>10</v>
      </c>
      <c r="E126" s="15">
        <v>138000</v>
      </c>
      <c r="F126" s="14" t="s">
        <v>166</v>
      </c>
    </row>
    <row r="127" spans="1:6" ht="15" customHeight="1" x14ac:dyDescent="0.25">
      <c r="A127" s="14" t="s">
        <v>101</v>
      </c>
      <c r="B127" s="14" t="s">
        <v>102</v>
      </c>
      <c r="C127" s="14" t="s">
        <v>278</v>
      </c>
      <c r="D127" s="31" t="s">
        <v>10</v>
      </c>
      <c r="E127" s="15">
        <v>400000</v>
      </c>
      <c r="F127" s="14" t="s">
        <v>166</v>
      </c>
    </row>
    <row r="128" spans="1:6" ht="15" customHeight="1" x14ac:dyDescent="0.25">
      <c r="A128" s="14" t="s">
        <v>103</v>
      </c>
      <c r="B128" s="14" t="s">
        <v>104</v>
      </c>
      <c r="C128" s="14" t="s">
        <v>278</v>
      </c>
      <c r="D128" s="31" t="s">
        <v>10</v>
      </c>
      <c r="E128" s="15">
        <v>55965</v>
      </c>
      <c r="F128" s="14" t="s">
        <v>166</v>
      </c>
    </row>
    <row r="129" spans="1:6" ht="15" customHeight="1" x14ac:dyDescent="0.25">
      <c r="A129" s="14" t="s">
        <v>105</v>
      </c>
      <c r="B129" s="14" t="s">
        <v>106</v>
      </c>
      <c r="C129" s="14" t="s">
        <v>278</v>
      </c>
      <c r="D129" s="31" t="s">
        <v>10</v>
      </c>
      <c r="E129" s="15">
        <v>477360</v>
      </c>
      <c r="F129" s="14" t="s">
        <v>166</v>
      </c>
    </row>
    <row r="130" spans="1:6" x14ac:dyDescent="0.25">
      <c r="A130" s="14" t="s">
        <v>107</v>
      </c>
      <c r="B130" s="14" t="s">
        <v>108</v>
      </c>
      <c r="C130" s="14" t="s">
        <v>278</v>
      </c>
      <c r="D130" s="31" t="s">
        <v>10</v>
      </c>
      <c r="E130" s="15">
        <v>325704</v>
      </c>
      <c r="F130" s="14" t="s">
        <v>166</v>
      </c>
    </row>
    <row r="131" spans="1:6" ht="15" customHeight="1" x14ac:dyDescent="0.25">
      <c r="A131" s="14" t="s">
        <v>109</v>
      </c>
      <c r="B131" s="14" t="s">
        <v>110</v>
      </c>
      <c r="C131" s="14" t="s">
        <v>278</v>
      </c>
      <c r="D131" s="31" t="s">
        <v>10</v>
      </c>
      <c r="E131" s="15">
        <v>235900</v>
      </c>
      <c r="F131" s="14" t="s">
        <v>166</v>
      </c>
    </row>
    <row r="132" spans="1:6" ht="15" customHeight="1" x14ac:dyDescent="0.25">
      <c r="A132" s="14" t="s">
        <v>112</v>
      </c>
      <c r="B132" s="14" t="s">
        <v>113</v>
      </c>
      <c r="C132" s="14" t="s">
        <v>278</v>
      </c>
      <c r="D132" s="31" t="s">
        <v>10</v>
      </c>
      <c r="E132" s="3">
        <v>16934.55</v>
      </c>
      <c r="F132" s="14" t="s">
        <v>166</v>
      </c>
    </row>
    <row r="133" spans="1:6" ht="15" customHeight="1" x14ac:dyDescent="0.25">
      <c r="A133" s="14" t="s">
        <v>114</v>
      </c>
      <c r="B133" s="14" t="s">
        <v>115</v>
      </c>
      <c r="C133" s="14" t="s">
        <v>278</v>
      </c>
      <c r="D133" s="31" t="s">
        <v>10</v>
      </c>
      <c r="E133" s="15">
        <v>51100</v>
      </c>
      <c r="F133" s="14" t="s">
        <v>166</v>
      </c>
    </row>
    <row r="134" spans="1:6" ht="15" customHeight="1" x14ac:dyDescent="0.25">
      <c r="A134" s="14" t="s">
        <v>116</v>
      </c>
      <c r="B134" s="14" t="s">
        <v>117</v>
      </c>
      <c r="C134" s="14" t="s">
        <v>278</v>
      </c>
      <c r="D134" s="31" t="s">
        <v>10</v>
      </c>
      <c r="E134" s="17">
        <v>14550</v>
      </c>
      <c r="F134" s="16" t="s">
        <v>167</v>
      </c>
    </row>
    <row r="135" spans="1:6" ht="15" customHeight="1" x14ac:dyDescent="0.25">
      <c r="A135" s="14" t="s">
        <v>118</v>
      </c>
      <c r="B135" s="14" t="s">
        <v>119</v>
      </c>
      <c r="C135" s="14" t="s">
        <v>278</v>
      </c>
      <c r="D135" s="31" t="s">
        <v>10</v>
      </c>
      <c r="E135" s="15">
        <v>248996</v>
      </c>
      <c r="F135" s="14" t="s">
        <v>166</v>
      </c>
    </row>
    <row r="136" spans="1:6" ht="15" customHeight="1" x14ac:dyDescent="0.25">
      <c r="A136" s="14" t="s">
        <v>120</v>
      </c>
      <c r="B136" s="14" t="s">
        <v>121</v>
      </c>
      <c r="C136" s="14" t="s">
        <v>278</v>
      </c>
      <c r="D136" s="31" t="s">
        <v>10</v>
      </c>
      <c r="E136" s="15">
        <v>635900</v>
      </c>
      <c r="F136" s="14" t="s">
        <v>166</v>
      </c>
    </row>
    <row r="137" spans="1:6" ht="15" customHeight="1" x14ac:dyDescent="0.25">
      <c r="A137" s="14" t="s">
        <v>122</v>
      </c>
      <c r="B137" s="14" t="s">
        <v>123</v>
      </c>
      <c r="C137" s="14" t="s">
        <v>278</v>
      </c>
      <c r="D137" s="31" t="s">
        <v>10</v>
      </c>
      <c r="E137" s="15">
        <v>96588.21</v>
      </c>
      <c r="F137" s="14" t="s">
        <v>166</v>
      </c>
    </row>
    <row r="138" spans="1:6" ht="15" customHeight="1" x14ac:dyDescent="0.25">
      <c r="A138" s="14" t="s">
        <v>125</v>
      </c>
      <c r="B138" s="14" t="s">
        <v>126</v>
      </c>
      <c r="C138" s="14" t="s">
        <v>278</v>
      </c>
      <c r="D138" s="31" t="s">
        <v>10</v>
      </c>
      <c r="E138" s="15">
        <v>6080</v>
      </c>
      <c r="F138" s="14" t="s">
        <v>166</v>
      </c>
    </row>
    <row r="139" spans="1:6" ht="15" customHeight="1" x14ac:dyDescent="0.25">
      <c r="A139" s="14" t="s">
        <v>127</v>
      </c>
      <c r="B139" s="14" t="s">
        <v>128</v>
      </c>
      <c r="C139" s="14" t="s">
        <v>278</v>
      </c>
      <c r="D139" s="31" t="s">
        <v>10</v>
      </c>
      <c r="E139" s="15">
        <v>684198</v>
      </c>
      <c r="F139" s="14" t="s">
        <v>166</v>
      </c>
    </row>
    <row r="140" spans="1:6" ht="15" customHeight="1" x14ac:dyDescent="0.25">
      <c r="A140" s="14" t="s">
        <v>129</v>
      </c>
      <c r="B140" s="14" t="s">
        <v>130</v>
      </c>
      <c r="C140" s="14" t="s">
        <v>278</v>
      </c>
      <c r="D140" s="31" t="s">
        <v>10</v>
      </c>
      <c r="E140" s="15">
        <v>259225</v>
      </c>
      <c r="F140" s="14" t="s">
        <v>166</v>
      </c>
    </row>
    <row r="141" spans="1:6" ht="15" customHeight="1" x14ac:dyDescent="0.25">
      <c r="A141" s="14" t="s">
        <v>131</v>
      </c>
      <c r="B141" s="14" t="s">
        <v>132</v>
      </c>
      <c r="C141" s="14" t="s">
        <v>278</v>
      </c>
      <c r="D141" s="31" t="s">
        <v>10</v>
      </c>
      <c r="E141" s="15">
        <v>200000</v>
      </c>
      <c r="F141" s="14" t="s">
        <v>166</v>
      </c>
    </row>
    <row r="142" spans="1:6" ht="15" customHeight="1" x14ac:dyDescent="0.25">
      <c r="A142" s="14" t="s">
        <v>133</v>
      </c>
      <c r="B142" s="14" t="s">
        <v>134</v>
      </c>
      <c r="C142" s="14" t="s">
        <v>278</v>
      </c>
      <c r="D142" s="31" t="s">
        <v>10</v>
      </c>
      <c r="E142" s="15">
        <v>682287</v>
      </c>
      <c r="F142" s="14" t="s">
        <v>166</v>
      </c>
    </row>
    <row r="143" spans="1:6" ht="15" customHeight="1" x14ac:dyDescent="0.25">
      <c r="A143" s="14" t="s">
        <v>135</v>
      </c>
      <c r="B143" s="14" t="s">
        <v>136</v>
      </c>
      <c r="C143" s="14" t="s">
        <v>278</v>
      </c>
      <c r="D143" s="31" t="s">
        <v>10</v>
      </c>
      <c r="E143" s="15">
        <v>345848</v>
      </c>
      <c r="F143" s="14" t="s">
        <v>166</v>
      </c>
    </row>
    <row r="144" spans="1:6" ht="15" customHeight="1" x14ac:dyDescent="0.25">
      <c r="A144" s="14" t="s">
        <v>137</v>
      </c>
      <c r="B144" s="14" t="s">
        <v>138</v>
      </c>
      <c r="C144" s="14" t="s">
        <v>278</v>
      </c>
      <c r="D144" s="31" t="s">
        <v>10</v>
      </c>
      <c r="E144" s="15">
        <v>1212000</v>
      </c>
      <c r="F144" s="14" t="s">
        <v>166</v>
      </c>
    </row>
    <row r="145" spans="1:6" ht="15" customHeight="1" x14ac:dyDescent="0.25">
      <c r="A145" s="14" t="s">
        <v>188</v>
      </c>
      <c r="B145" s="14" t="s">
        <v>189</v>
      </c>
      <c r="C145" s="14" t="s">
        <v>278</v>
      </c>
      <c r="D145" s="31" t="s">
        <v>10</v>
      </c>
      <c r="E145" s="15">
        <v>57120</v>
      </c>
      <c r="F145" s="14" t="s">
        <v>166</v>
      </c>
    </row>
    <row r="146" spans="1:6" ht="15" customHeight="1" x14ac:dyDescent="0.25">
      <c r="A146" s="14" t="s">
        <v>139</v>
      </c>
      <c r="B146" s="14" t="s">
        <v>140</v>
      </c>
      <c r="C146" s="14" t="s">
        <v>278</v>
      </c>
      <c r="D146" s="31" t="s">
        <v>10</v>
      </c>
      <c r="E146" s="15">
        <v>249993</v>
      </c>
      <c r="F146" s="14" t="s">
        <v>166</v>
      </c>
    </row>
    <row r="147" spans="1:6" ht="15" customHeight="1" x14ac:dyDescent="0.25">
      <c r="A147" s="14" t="s">
        <v>194</v>
      </c>
      <c r="B147" s="14" t="s">
        <v>196</v>
      </c>
      <c r="C147" s="14" t="s">
        <v>278</v>
      </c>
      <c r="D147" s="31" t="s">
        <v>10</v>
      </c>
      <c r="E147" s="15">
        <v>14800</v>
      </c>
      <c r="F147" s="14" t="s">
        <v>166</v>
      </c>
    </row>
    <row r="148" spans="1:6" ht="15" customHeight="1" x14ac:dyDescent="0.25">
      <c r="A148" s="14" t="s">
        <v>190</v>
      </c>
      <c r="B148" s="14" t="s">
        <v>191</v>
      </c>
      <c r="C148" s="14" t="s">
        <v>278</v>
      </c>
      <c r="D148" s="31" t="s">
        <v>10</v>
      </c>
      <c r="E148" s="15">
        <v>194965</v>
      </c>
      <c r="F148" s="14" t="s">
        <v>166</v>
      </c>
    </row>
    <row r="149" spans="1:6" ht="15" customHeight="1" x14ac:dyDescent="0.25">
      <c r="A149" s="14" t="s">
        <v>200</v>
      </c>
      <c r="B149" s="14" t="s">
        <v>201</v>
      </c>
      <c r="C149" s="14" t="s">
        <v>278</v>
      </c>
      <c r="D149" s="31" t="s">
        <v>10</v>
      </c>
      <c r="E149" s="15">
        <v>375422.64</v>
      </c>
      <c r="F149" s="14" t="s">
        <v>166</v>
      </c>
    </row>
    <row r="150" spans="1:6" ht="15" customHeight="1" x14ac:dyDescent="0.25">
      <c r="A150" s="21" t="s">
        <v>180</v>
      </c>
      <c r="B150" s="3" t="s">
        <v>181</v>
      </c>
      <c r="C150" s="3" t="s">
        <v>278</v>
      </c>
      <c r="D150" s="29" t="s">
        <v>10</v>
      </c>
      <c r="E150" s="15">
        <v>4800325</v>
      </c>
      <c r="F150" s="14" t="s">
        <v>166</v>
      </c>
    </row>
    <row r="151" spans="1:6" s="5" customFormat="1" ht="15" customHeight="1" x14ac:dyDescent="0.25">
      <c r="A151" s="14" t="s">
        <v>198</v>
      </c>
      <c r="B151" s="14" t="s">
        <v>199</v>
      </c>
      <c r="C151" s="14" t="s">
        <v>278</v>
      </c>
      <c r="D151" s="31" t="s">
        <v>10</v>
      </c>
      <c r="E151" s="15">
        <v>5742</v>
      </c>
      <c r="F151" s="14" t="s">
        <v>166</v>
      </c>
    </row>
    <row r="152" spans="1:6" ht="15" customHeight="1" x14ac:dyDescent="0.25">
      <c r="A152" s="14" t="s">
        <v>171</v>
      </c>
      <c r="B152" s="14" t="s">
        <v>173</v>
      </c>
      <c r="C152" s="14" t="s">
        <v>278</v>
      </c>
      <c r="D152" s="31" t="s">
        <v>10</v>
      </c>
      <c r="E152" s="15">
        <v>120000</v>
      </c>
      <c r="F152" s="14" t="s">
        <v>166</v>
      </c>
    </row>
    <row r="153" spans="1:6" ht="15" customHeight="1" x14ac:dyDescent="0.25">
      <c r="A153" s="14" t="s">
        <v>172</v>
      </c>
      <c r="B153" s="14" t="s">
        <v>174</v>
      </c>
      <c r="C153" s="14" t="s">
        <v>278</v>
      </c>
      <c r="D153" s="31" t="s">
        <v>10</v>
      </c>
      <c r="E153" s="15">
        <v>299000</v>
      </c>
      <c r="F153" s="14" t="s">
        <v>167</v>
      </c>
    </row>
    <row r="154" spans="1:6" ht="15" customHeight="1" x14ac:dyDescent="0.25">
      <c r="A154" s="14" t="s">
        <v>202</v>
      </c>
      <c r="B154" s="14" t="s">
        <v>203</v>
      </c>
      <c r="C154" s="14" t="s">
        <v>278</v>
      </c>
      <c r="D154" s="31" t="s">
        <v>10</v>
      </c>
      <c r="E154" s="15">
        <v>116836.27166100001</v>
      </c>
      <c r="F154" s="14" t="s">
        <v>166</v>
      </c>
    </row>
    <row r="155" spans="1:6" ht="15" customHeight="1" x14ac:dyDescent="0.25">
      <c r="A155" s="14" t="s">
        <v>204</v>
      </c>
      <c r="B155" s="14" t="s">
        <v>205</v>
      </c>
      <c r="C155" s="14" t="s">
        <v>278</v>
      </c>
      <c r="D155" s="31" t="s">
        <v>10</v>
      </c>
      <c r="E155" s="15">
        <v>294489.12</v>
      </c>
      <c r="F155" s="14" t="s">
        <v>166</v>
      </c>
    </row>
    <row r="156" spans="1:6" ht="15" customHeight="1" x14ac:dyDescent="0.25">
      <c r="A156" s="22" t="s">
        <v>208</v>
      </c>
      <c r="B156" s="16" t="s">
        <v>209</v>
      </c>
      <c r="C156" s="16" t="s">
        <v>278</v>
      </c>
      <c r="D156" s="32" t="s">
        <v>10</v>
      </c>
      <c r="E156" s="15">
        <v>184000</v>
      </c>
      <c r="F156" s="14" t="s">
        <v>166</v>
      </c>
    </row>
    <row r="157" spans="1:6" ht="15" customHeight="1" x14ac:dyDescent="0.25">
      <c r="A157" s="22" t="s">
        <v>210</v>
      </c>
      <c r="B157" s="16" t="s">
        <v>211</v>
      </c>
      <c r="C157" s="14" t="s">
        <v>278</v>
      </c>
      <c r="D157" s="33" t="s">
        <v>10</v>
      </c>
      <c r="E157" s="15">
        <v>150000</v>
      </c>
      <c r="F157" s="23" t="s">
        <v>166</v>
      </c>
    </row>
    <row r="158" spans="1:6" ht="15" customHeight="1" x14ac:dyDescent="0.25">
      <c r="A158" s="14" t="s">
        <v>184</v>
      </c>
      <c r="B158" s="14" t="s">
        <v>185</v>
      </c>
      <c r="C158" s="14" t="s">
        <v>278</v>
      </c>
      <c r="D158" s="31" t="s">
        <v>10</v>
      </c>
      <c r="E158" s="15">
        <v>470600</v>
      </c>
      <c r="F158" s="14" t="s">
        <v>166</v>
      </c>
    </row>
    <row r="159" spans="1:6" ht="15" customHeight="1" x14ac:dyDescent="0.25">
      <c r="A159" s="14" t="s">
        <v>182</v>
      </c>
      <c r="B159" s="14" t="s">
        <v>183</v>
      </c>
      <c r="C159" s="14" t="s">
        <v>278</v>
      </c>
      <c r="D159" s="31" t="s">
        <v>10</v>
      </c>
      <c r="E159" s="15">
        <v>1684</v>
      </c>
      <c r="F159" s="14" t="s">
        <v>166</v>
      </c>
    </row>
    <row r="160" spans="1:6" ht="15" customHeight="1" x14ac:dyDescent="0.25">
      <c r="A160" s="14" t="s">
        <v>220</v>
      </c>
      <c r="B160" s="14" t="s">
        <v>221</v>
      </c>
      <c r="C160" s="14" t="s">
        <v>175</v>
      </c>
      <c r="D160" s="33">
        <v>50349287</v>
      </c>
      <c r="E160" s="15">
        <v>237926.359341</v>
      </c>
      <c r="F160" s="14" t="s">
        <v>166</v>
      </c>
    </row>
    <row r="161" spans="1:6" ht="15" customHeight="1" x14ac:dyDescent="0.25">
      <c r="A161" s="22" t="s">
        <v>206</v>
      </c>
      <c r="B161" s="16" t="s">
        <v>207</v>
      </c>
      <c r="C161" s="14" t="s">
        <v>47</v>
      </c>
      <c r="D161" s="32" t="s">
        <v>10</v>
      </c>
      <c r="E161" s="15">
        <v>4234.7299999999996</v>
      </c>
      <c r="F161" s="23" t="s">
        <v>166</v>
      </c>
    </row>
    <row r="162" spans="1:6" ht="15" customHeight="1" x14ac:dyDescent="0.25">
      <c r="A162" s="14" t="s">
        <v>192</v>
      </c>
      <c r="B162" s="14" t="s">
        <v>193</v>
      </c>
      <c r="C162" s="14" t="s">
        <v>175</v>
      </c>
      <c r="D162" s="31" t="s">
        <v>10</v>
      </c>
      <c r="E162" s="15">
        <v>431660</v>
      </c>
      <c r="F162" s="14" t="s">
        <v>166</v>
      </c>
    </row>
    <row r="163" spans="1:6" ht="15" customHeight="1" x14ac:dyDescent="0.25">
      <c r="A163" s="14" t="s">
        <v>218</v>
      </c>
      <c r="B163" s="14" t="s">
        <v>219</v>
      </c>
      <c r="C163" s="14" t="s">
        <v>89</v>
      </c>
      <c r="D163" s="31" t="s">
        <v>10</v>
      </c>
      <c r="E163" s="15">
        <v>26542.14</v>
      </c>
      <c r="F163" s="14" t="s">
        <v>166</v>
      </c>
    </row>
    <row r="164" spans="1:6" ht="15" customHeight="1" x14ac:dyDescent="0.25">
      <c r="A164" s="16" t="s">
        <v>216</v>
      </c>
      <c r="B164" s="16" t="s">
        <v>217</v>
      </c>
      <c r="C164" s="16" t="s">
        <v>6</v>
      </c>
      <c r="D164" s="31" t="s">
        <v>10</v>
      </c>
      <c r="E164" s="15">
        <v>4000000</v>
      </c>
      <c r="F164" s="14" t="s">
        <v>166</v>
      </c>
    </row>
    <row r="165" spans="1:6" ht="15" customHeight="1" x14ac:dyDescent="0.25">
      <c r="A165" s="14" t="s">
        <v>195</v>
      </c>
      <c r="B165" s="14" t="s">
        <v>197</v>
      </c>
      <c r="C165" s="14" t="s">
        <v>278</v>
      </c>
      <c r="D165" s="31" t="s">
        <v>10</v>
      </c>
      <c r="E165" s="15">
        <v>258091.88</v>
      </c>
      <c r="F165" s="14" t="s">
        <v>166</v>
      </c>
    </row>
    <row r="166" spans="1:6" ht="15" customHeight="1" x14ac:dyDescent="0.25">
      <c r="A166" s="14" t="s">
        <v>264</v>
      </c>
      <c r="B166" s="14" t="s">
        <v>271</v>
      </c>
      <c r="C166" s="14" t="s">
        <v>278</v>
      </c>
      <c r="D166" s="31" t="s">
        <v>10</v>
      </c>
      <c r="E166" s="15">
        <v>5824309.9000000004</v>
      </c>
      <c r="F166" s="23" t="s">
        <v>166</v>
      </c>
    </row>
    <row r="167" spans="1:6" ht="15" customHeight="1" x14ac:dyDescent="0.25">
      <c r="A167" s="14" t="s">
        <v>265</v>
      </c>
      <c r="B167" s="14" t="s">
        <v>272</v>
      </c>
      <c r="C167" s="14" t="s">
        <v>278</v>
      </c>
      <c r="D167" s="31" t="s">
        <v>10</v>
      </c>
      <c r="E167" s="15">
        <v>75100</v>
      </c>
      <c r="F167" s="23" t="s">
        <v>166</v>
      </c>
    </row>
    <row r="168" spans="1:6" ht="15" customHeight="1" x14ac:dyDescent="0.25">
      <c r="A168" s="21" t="s">
        <v>222</v>
      </c>
      <c r="B168" s="3" t="s">
        <v>223</v>
      </c>
      <c r="C168" s="3" t="s">
        <v>175</v>
      </c>
      <c r="D168" s="29" t="s">
        <v>32</v>
      </c>
      <c r="E168" s="15">
        <v>372000</v>
      </c>
      <c r="F168" s="14" t="s">
        <v>166</v>
      </c>
    </row>
    <row r="169" spans="1:6" ht="15" customHeight="1" x14ac:dyDescent="0.25">
      <c r="A169" s="14" t="s">
        <v>232</v>
      </c>
      <c r="B169" s="14" t="s">
        <v>233</v>
      </c>
      <c r="C169" s="14" t="s">
        <v>89</v>
      </c>
      <c r="D169" s="31" t="s">
        <v>90</v>
      </c>
      <c r="E169" s="15">
        <v>884819.1</v>
      </c>
      <c r="F169" s="14" t="s">
        <v>166</v>
      </c>
    </row>
    <row r="170" spans="1:6" ht="15" customHeight="1" x14ac:dyDescent="0.25">
      <c r="A170" s="3" t="s">
        <v>224</v>
      </c>
      <c r="B170" s="3" t="s">
        <v>225</v>
      </c>
      <c r="C170" s="3" t="s">
        <v>411</v>
      </c>
      <c r="D170" s="29" t="s">
        <v>111</v>
      </c>
      <c r="E170" s="15">
        <v>104348</v>
      </c>
      <c r="F170" s="14" t="s">
        <v>166</v>
      </c>
    </row>
    <row r="171" spans="1:6" ht="15" customHeight="1" x14ac:dyDescent="0.25">
      <c r="A171" s="14" t="s">
        <v>289</v>
      </c>
      <c r="B171" s="14" t="s">
        <v>290</v>
      </c>
      <c r="C171" s="14" t="s">
        <v>175</v>
      </c>
      <c r="D171" s="31" t="s">
        <v>32</v>
      </c>
      <c r="E171" s="15">
        <v>2224153.5052829999</v>
      </c>
      <c r="F171" s="23" t="s">
        <v>166</v>
      </c>
    </row>
    <row r="172" spans="1:6" ht="15" customHeight="1" x14ac:dyDescent="0.25">
      <c r="A172" s="14" t="s">
        <v>234</v>
      </c>
      <c r="B172" s="14" t="s">
        <v>235</v>
      </c>
      <c r="C172" s="14" t="s">
        <v>175</v>
      </c>
      <c r="D172" s="31" t="s">
        <v>32</v>
      </c>
      <c r="E172" s="15">
        <v>20327.608520999998</v>
      </c>
      <c r="F172" s="14" t="s">
        <v>166</v>
      </c>
    </row>
    <row r="173" spans="1:6" ht="15" customHeight="1" x14ac:dyDescent="0.25">
      <c r="A173" s="14" t="s">
        <v>248</v>
      </c>
      <c r="B173" s="14" t="s">
        <v>249</v>
      </c>
      <c r="C173" s="14" t="s">
        <v>89</v>
      </c>
      <c r="D173" s="31" t="s">
        <v>90</v>
      </c>
      <c r="E173" s="15">
        <v>219456.35</v>
      </c>
      <c r="F173" s="23" t="s">
        <v>166</v>
      </c>
    </row>
    <row r="174" spans="1:6" ht="15" customHeight="1" x14ac:dyDescent="0.25">
      <c r="A174" s="14" t="s">
        <v>230</v>
      </c>
      <c r="B174" s="14" t="s">
        <v>231</v>
      </c>
      <c r="C174" s="14" t="s">
        <v>175</v>
      </c>
      <c r="D174" s="31">
        <v>50349287</v>
      </c>
      <c r="E174" s="15">
        <v>926250</v>
      </c>
      <c r="F174" s="14" t="s">
        <v>166</v>
      </c>
    </row>
    <row r="175" spans="1:6" ht="15" customHeight="1" x14ac:dyDescent="0.25">
      <c r="A175" s="14" t="s">
        <v>236</v>
      </c>
      <c r="B175" s="14" t="s">
        <v>237</v>
      </c>
      <c r="C175" s="14" t="s">
        <v>278</v>
      </c>
      <c r="D175" s="31" t="s">
        <v>10</v>
      </c>
      <c r="E175" s="15">
        <v>826300</v>
      </c>
      <c r="F175" s="14" t="s">
        <v>166</v>
      </c>
    </row>
    <row r="176" spans="1:6" ht="15" customHeight="1" x14ac:dyDescent="0.25">
      <c r="A176" s="14" t="s">
        <v>226</v>
      </c>
      <c r="B176" s="14" t="s">
        <v>227</v>
      </c>
      <c r="C176" s="14" t="s">
        <v>175</v>
      </c>
      <c r="D176" s="31" t="s">
        <v>32</v>
      </c>
      <c r="E176" s="15">
        <v>3850000</v>
      </c>
      <c r="F176" s="14" t="s">
        <v>166</v>
      </c>
    </row>
    <row r="177" spans="1:6" ht="15" customHeight="1" x14ac:dyDescent="0.25">
      <c r="A177" s="14" t="s">
        <v>238</v>
      </c>
      <c r="B177" s="14" t="s">
        <v>239</v>
      </c>
      <c r="C177" s="14" t="s">
        <v>278</v>
      </c>
      <c r="D177" s="31" t="s">
        <v>10</v>
      </c>
      <c r="E177" s="15">
        <v>2630000</v>
      </c>
      <c r="F177" s="14" t="s">
        <v>166</v>
      </c>
    </row>
    <row r="178" spans="1:6" ht="15" customHeight="1" x14ac:dyDescent="0.25">
      <c r="A178" s="21" t="s">
        <v>228</v>
      </c>
      <c r="B178" s="3" t="s">
        <v>229</v>
      </c>
      <c r="C178" s="3" t="s">
        <v>175</v>
      </c>
      <c r="D178" s="29" t="s">
        <v>32</v>
      </c>
      <c r="E178" s="15">
        <v>220000</v>
      </c>
      <c r="F178" s="14" t="s">
        <v>166</v>
      </c>
    </row>
    <row r="179" spans="1:6" ht="15" customHeight="1" x14ac:dyDescent="0.25">
      <c r="A179" s="14" t="s">
        <v>266</v>
      </c>
      <c r="B179" s="14" t="s">
        <v>273</v>
      </c>
      <c r="C179" s="14" t="s">
        <v>17</v>
      </c>
      <c r="D179" s="31" t="s">
        <v>18</v>
      </c>
      <c r="E179" s="15">
        <v>107614</v>
      </c>
      <c r="F179" s="14" t="s">
        <v>166</v>
      </c>
    </row>
    <row r="180" spans="1:6" ht="15" customHeight="1" x14ac:dyDescent="0.25">
      <c r="A180" s="14" t="s">
        <v>267</v>
      </c>
      <c r="B180" s="14" t="s">
        <v>274</v>
      </c>
      <c r="C180" s="14" t="s">
        <v>175</v>
      </c>
      <c r="D180" s="31" t="s">
        <v>32</v>
      </c>
      <c r="E180" s="15">
        <v>108000</v>
      </c>
      <c r="F180" s="23" t="s">
        <v>166</v>
      </c>
    </row>
    <row r="181" spans="1:6" ht="15" customHeight="1" x14ac:dyDescent="0.25">
      <c r="A181" s="14" t="s">
        <v>240</v>
      </c>
      <c r="B181" s="14" t="s">
        <v>241</v>
      </c>
      <c r="C181" s="14" t="s">
        <v>29</v>
      </c>
      <c r="D181" s="31" t="s">
        <v>30</v>
      </c>
      <c r="E181" s="15">
        <v>3500000</v>
      </c>
      <c r="F181" s="23" t="s">
        <v>166</v>
      </c>
    </row>
    <row r="182" spans="1:6" ht="15" customHeight="1" x14ac:dyDescent="0.25">
      <c r="A182" s="14" t="s">
        <v>250</v>
      </c>
      <c r="B182" s="14" t="s">
        <v>251</v>
      </c>
      <c r="C182" s="14" t="s">
        <v>278</v>
      </c>
      <c r="D182" s="31" t="s">
        <v>10</v>
      </c>
      <c r="E182" s="15">
        <v>304305</v>
      </c>
      <c r="F182" s="14" t="s">
        <v>166</v>
      </c>
    </row>
    <row r="183" spans="1:6" ht="15" customHeight="1" x14ac:dyDescent="0.25">
      <c r="A183" s="14" t="s">
        <v>256</v>
      </c>
      <c r="B183" s="14" t="s">
        <v>257</v>
      </c>
      <c r="C183" s="14" t="s">
        <v>278</v>
      </c>
      <c r="D183" s="31" t="s">
        <v>10</v>
      </c>
      <c r="E183" s="15">
        <v>755500</v>
      </c>
      <c r="F183" s="23" t="s">
        <v>166</v>
      </c>
    </row>
    <row r="184" spans="1:6" ht="15" customHeight="1" x14ac:dyDescent="0.25">
      <c r="A184" s="21" t="s">
        <v>242</v>
      </c>
      <c r="B184" s="3" t="s">
        <v>243</v>
      </c>
      <c r="C184" s="3" t="s">
        <v>278</v>
      </c>
      <c r="D184" s="29" t="s">
        <v>10</v>
      </c>
      <c r="E184" s="15">
        <v>38000</v>
      </c>
      <c r="F184" s="14" t="s">
        <v>166</v>
      </c>
    </row>
    <row r="185" spans="1:6" ht="15" customHeight="1" x14ac:dyDescent="0.25">
      <c r="A185" s="14" t="s">
        <v>279</v>
      </c>
      <c r="B185" s="14" t="s">
        <v>280</v>
      </c>
      <c r="C185" s="14" t="s">
        <v>6</v>
      </c>
      <c r="D185" s="31" t="s">
        <v>7</v>
      </c>
      <c r="E185" s="15">
        <v>3075587</v>
      </c>
      <c r="F185" s="14" t="s">
        <v>166</v>
      </c>
    </row>
    <row r="186" spans="1:6" ht="15" customHeight="1" x14ac:dyDescent="0.25">
      <c r="A186" s="14" t="s">
        <v>244</v>
      </c>
      <c r="B186" s="14" t="s">
        <v>245</v>
      </c>
      <c r="C186" s="14" t="s">
        <v>175</v>
      </c>
      <c r="D186" s="31" t="s">
        <v>32</v>
      </c>
      <c r="E186" s="15">
        <v>358800</v>
      </c>
      <c r="F186" s="23" t="s">
        <v>166</v>
      </c>
    </row>
    <row r="187" spans="1:6" ht="15" customHeight="1" x14ac:dyDescent="0.25">
      <c r="A187" s="14" t="s">
        <v>252</v>
      </c>
      <c r="B187" s="14" t="s">
        <v>253</v>
      </c>
      <c r="C187" s="14" t="s">
        <v>278</v>
      </c>
      <c r="D187" s="31" t="s">
        <v>10</v>
      </c>
      <c r="E187" s="15">
        <v>86617</v>
      </c>
      <c r="F187" s="23" t="s">
        <v>21</v>
      </c>
    </row>
    <row r="188" spans="1:6" ht="15" customHeight="1" x14ac:dyDescent="0.25">
      <c r="A188" s="14" t="s">
        <v>254</v>
      </c>
      <c r="B188" s="14" t="s">
        <v>255</v>
      </c>
      <c r="C188" s="14" t="s">
        <v>278</v>
      </c>
      <c r="D188" s="31" t="s">
        <v>10</v>
      </c>
      <c r="E188" s="15">
        <v>121614.5</v>
      </c>
      <c r="F188" s="23" t="s">
        <v>166</v>
      </c>
    </row>
    <row r="189" spans="1:6" ht="15" customHeight="1" x14ac:dyDescent="0.25">
      <c r="A189" s="14" t="s">
        <v>281</v>
      </c>
      <c r="B189" s="14" t="s">
        <v>282</v>
      </c>
      <c r="C189" s="14" t="s">
        <v>17</v>
      </c>
      <c r="D189" s="31" t="s">
        <v>18</v>
      </c>
      <c r="E189" s="15">
        <v>204961</v>
      </c>
      <c r="F189" s="23" t="s">
        <v>166</v>
      </c>
    </row>
    <row r="190" spans="1:6" ht="15" customHeight="1" x14ac:dyDescent="0.25">
      <c r="A190" s="14" t="s">
        <v>258</v>
      </c>
      <c r="B190" s="14" t="s">
        <v>259</v>
      </c>
      <c r="C190" s="14" t="s">
        <v>278</v>
      </c>
      <c r="D190" s="31" t="s">
        <v>10</v>
      </c>
      <c r="E190" s="15">
        <v>1145793.6200000001</v>
      </c>
      <c r="F190" s="23" t="s">
        <v>166</v>
      </c>
    </row>
    <row r="191" spans="1:6" ht="15" customHeight="1" x14ac:dyDescent="0.25">
      <c r="A191" s="14" t="s">
        <v>268</v>
      </c>
      <c r="B191" s="14" t="s">
        <v>275</v>
      </c>
      <c r="C191" s="14" t="s">
        <v>47</v>
      </c>
      <c r="D191" s="31" t="s">
        <v>48</v>
      </c>
      <c r="E191" s="15">
        <v>630232.28</v>
      </c>
      <c r="F191" s="14" t="s">
        <v>166</v>
      </c>
    </row>
    <row r="192" spans="1:6" ht="15" customHeight="1" x14ac:dyDescent="0.25">
      <c r="A192" s="14" t="s">
        <v>269</v>
      </c>
      <c r="B192" s="14" t="s">
        <v>276</v>
      </c>
      <c r="C192" s="14" t="s">
        <v>175</v>
      </c>
      <c r="D192" s="31" t="s">
        <v>32</v>
      </c>
      <c r="E192" s="15">
        <v>1174600</v>
      </c>
      <c r="F192" s="23" t="s">
        <v>166</v>
      </c>
    </row>
    <row r="193" spans="1:6" ht="15" customHeight="1" x14ac:dyDescent="0.25">
      <c r="A193" s="14" t="s">
        <v>260</v>
      </c>
      <c r="B193" s="14" t="s">
        <v>261</v>
      </c>
      <c r="C193" s="14" t="s">
        <v>175</v>
      </c>
      <c r="D193" s="31" t="s">
        <v>32</v>
      </c>
      <c r="E193" s="15">
        <v>16170.3</v>
      </c>
      <c r="F193" s="23" t="s">
        <v>166</v>
      </c>
    </row>
    <row r="194" spans="1:6" ht="15" customHeight="1" x14ac:dyDescent="0.25">
      <c r="A194" s="14" t="s">
        <v>262</v>
      </c>
      <c r="B194" s="14" t="s">
        <v>263</v>
      </c>
      <c r="C194" s="14" t="s">
        <v>175</v>
      </c>
      <c r="D194" s="31" t="s">
        <v>32</v>
      </c>
      <c r="E194" s="15">
        <v>273700</v>
      </c>
      <c r="F194" s="23" t="s">
        <v>166</v>
      </c>
    </row>
    <row r="195" spans="1:6" ht="15" customHeight="1" x14ac:dyDescent="0.25">
      <c r="A195" s="14" t="s">
        <v>283</v>
      </c>
      <c r="B195" s="14" t="s">
        <v>284</v>
      </c>
      <c r="C195" s="14" t="s">
        <v>6</v>
      </c>
      <c r="D195" s="31" t="s">
        <v>7</v>
      </c>
      <c r="E195" s="15">
        <v>125000</v>
      </c>
      <c r="F195" s="23" t="s">
        <v>166</v>
      </c>
    </row>
    <row r="196" spans="1:6" ht="15" customHeight="1" x14ac:dyDescent="0.25">
      <c r="A196" s="14" t="s">
        <v>307</v>
      </c>
      <c r="B196" s="14" t="s">
        <v>308</v>
      </c>
      <c r="C196" s="14" t="s">
        <v>278</v>
      </c>
      <c r="D196" s="31" t="s">
        <v>10</v>
      </c>
      <c r="E196" s="15">
        <v>579280.43000000005</v>
      </c>
      <c r="F196" s="23" t="s">
        <v>166</v>
      </c>
    </row>
    <row r="197" spans="1:6" ht="15" customHeight="1" x14ac:dyDescent="0.25">
      <c r="A197" s="3" t="s">
        <v>309</v>
      </c>
      <c r="B197" s="3" t="s">
        <v>310</v>
      </c>
      <c r="C197" s="3" t="s">
        <v>412</v>
      </c>
      <c r="D197" s="29" t="s">
        <v>124</v>
      </c>
      <c r="E197" s="15">
        <v>320217.53999999998</v>
      </c>
      <c r="F197" s="14" t="s">
        <v>166</v>
      </c>
    </row>
    <row r="198" spans="1:6" ht="15" customHeight="1" x14ac:dyDescent="0.25">
      <c r="A198" s="14" t="s">
        <v>311</v>
      </c>
      <c r="B198" s="14" t="s">
        <v>312</v>
      </c>
      <c r="C198" s="14" t="s">
        <v>6</v>
      </c>
      <c r="D198" s="31" t="s">
        <v>7</v>
      </c>
      <c r="E198" s="15">
        <v>180000</v>
      </c>
      <c r="F198" s="23" t="s">
        <v>21</v>
      </c>
    </row>
    <row r="199" spans="1:6" ht="15" customHeight="1" x14ac:dyDescent="0.25">
      <c r="A199" s="14" t="s">
        <v>285</v>
      </c>
      <c r="B199" s="14" t="s">
        <v>286</v>
      </c>
      <c r="C199" s="14" t="s">
        <v>6</v>
      </c>
      <c r="D199" s="31" t="s">
        <v>7</v>
      </c>
      <c r="E199" s="15">
        <v>2169600</v>
      </c>
      <c r="F199" s="23" t="s">
        <v>166</v>
      </c>
    </row>
    <row r="200" spans="1:6" ht="15" customHeight="1" x14ac:dyDescent="0.25">
      <c r="A200" s="3" t="s">
        <v>291</v>
      </c>
      <c r="B200" s="3" t="s">
        <v>292</v>
      </c>
      <c r="C200" s="3" t="s">
        <v>413</v>
      </c>
      <c r="D200" s="29" t="s">
        <v>36</v>
      </c>
      <c r="E200" s="15">
        <v>530977</v>
      </c>
      <c r="F200" s="14" t="s">
        <v>166</v>
      </c>
    </row>
    <row r="201" spans="1:6" ht="15" customHeight="1" x14ac:dyDescent="0.25">
      <c r="A201" s="14" t="s">
        <v>336</v>
      </c>
      <c r="B201" s="14" t="s">
        <v>344</v>
      </c>
      <c r="C201" s="14" t="s">
        <v>278</v>
      </c>
      <c r="D201" s="31" t="s">
        <v>10</v>
      </c>
      <c r="E201" s="17">
        <v>661290.15</v>
      </c>
      <c r="F201" s="14" t="s">
        <v>166</v>
      </c>
    </row>
    <row r="202" spans="1:6" ht="15" customHeight="1" x14ac:dyDescent="0.25">
      <c r="A202" s="14" t="s">
        <v>287</v>
      </c>
      <c r="B202" s="14" t="s">
        <v>288</v>
      </c>
      <c r="C202" s="14" t="s">
        <v>6</v>
      </c>
      <c r="D202" s="31" t="s">
        <v>7</v>
      </c>
      <c r="E202" s="15">
        <v>2186300</v>
      </c>
      <c r="F202" s="14" t="s">
        <v>166</v>
      </c>
    </row>
    <row r="203" spans="1:6" ht="15" customHeight="1" x14ac:dyDescent="0.25">
      <c r="A203" s="14" t="s">
        <v>313</v>
      </c>
      <c r="B203" s="14" t="s">
        <v>314</v>
      </c>
      <c r="C203" s="14" t="s">
        <v>6</v>
      </c>
      <c r="D203" s="31" t="s">
        <v>7</v>
      </c>
      <c r="E203" s="15">
        <v>235000</v>
      </c>
      <c r="F203" s="23" t="s">
        <v>166</v>
      </c>
    </row>
    <row r="204" spans="1:6" ht="15" customHeight="1" x14ac:dyDescent="0.25">
      <c r="A204" s="14" t="s">
        <v>315</v>
      </c>
      <c r="B204" s="14" t="s">
        <v>316</v>
      </c>
      <c r="C204" s="14" t="s">
        <v>17</v>
      </c>
      <c r="D204" s="31" t="s">
        <v>18</v>
      </c>
      <c r="E204" s="15">
        <v>6035</v>
      </c>
      <c r="F204" s="23" t="s">
        <v>166</v>
      </c>
    </row>
    <row r="205" spans="1:6" ht="15" customHeight="1" x14ac:dyDescent="0.25">
      <c r="A205" s="14" t="s">
        <v>293</v>
      </c>
      <c r="B205" s="14" t="s">
        <v>294</v>
      </c>
      <c r="C205" s="14" t="s">
        <v>278</v>
      </c>
      <c r="D205" s="31" t="s">
        <v>10</v>
      </c>
      <c r="E205" s="15">
        <v>105872.31</v>
      </c>
      <c r="F205" s="23" t="s">
        <v>166</v>
      </c>
    </row>
    <row r="206" spans="1:6" ht="15" customHeight="1" x14ac:dyDescent="0.25">
      <c r="A206" s="14" t="s">
        <v>295</v>
      </c>
      <c r="B206" s="14" t="s">
        <v>296</v>
      </c>
      <c r="C206" s="14" t="s">
        <v>6</v>
      </c>
      <c r="D206" s="31" t="s">
        <v>7</v>
      </c>
      <c r="E206" s="15">
        <v>12400</v>
      </c>
      <c r="F206" s="23" t="s">
        <v>21</v>
      </c>
    </row>
    <row r="207" spans="1:6" x14ac:dyDescent="0.25">
      <c r="A207" s="14" t="s">
        <v>321</v>
      </c>
      <c r="B207" s="14" t="s">
        <v>322</v>
      </c>
      <c r="C207" s="14" t="s">
        <v>47</v>
      </c>
      <c r="D207" s="31" t="s">
        <v>48</v>
      </c>
      <c r="E207" s="15">
        <v>11682.55</v>
      </c>
      <c r="F207" s="23" t="s">
        <v>166</v>
      </c>
    </row>
    <row r="208" spans="1:6" x14ac:dyDescent="0.25">
      <c r="A208" s="14" t="s">
        <v>297</v>
      </c>
      <c r="B208" s="14" t="s">
        <v>298</v>
      </c>
      <c r="C208" s="14" t="s">
        <v>278</v>
      </c>
      <c r="D208" s="31" t="s">
        <v>10</v>
      </c>
      <c r="E208" s="15">
        <v>59745.599999999999</v>
      </c>
      <c r="F208" s="23" t="s">
        <v>166</v>
      </c>
    </row>
    <row r="209" spans="1:6" x14ac:dyDescent="0.25">
      <c r="A209" s="3" t="s">
        <v>385</v>
      </c>
      <c r="B209" s="3" t="s">
        <v>389</v>
      </c>
      <c r="C209" s="3" t="s">
        <v>412</v>
      </c>
      <c r="D209" s="29" t="s">
        <v>124</v>
      </c>
      <c r="E209" s="25">
        <v>6600</v>
      </c>
      <c r="F209" s="14" t="s">
        <v>166</v>
      </c>
    </row>
    <row r="210" spans="1:6" x14ac:dyDescent="0.25">
      <c r="A210" s="14" t="s">
        <v>317</v>
      </c>
      <c r="B210" s="14" t="s">
        <v>318</v>
      </c>
      <c r="C210" s="14" t="s">
        <v>175</v>
      </c>
      <c r="D210" s="31" t="s">
        <v>32</v>
      </c>
      <c r="E210" s="15">
        <v>125000</v>
      </c>
      <c r="F210" s="23" t="s">
        <v>166</v>
      </c>
    </row>
    <row r="211" spans="1:6" x14ac:dyDescent="0.25">
      <c r="A211" s="14" t="s">
        <v>327</v>
      </c>
      <c r="B211" s="14" t="s">
        <v>330</v>
      </c>
      <c r="C211" s="14" t="s">
        <v>278</v>
      </c>
      <c r="D211" s="31" t="s">
        <v>10</v>
      </c>
      <c r="E211" s="15">
        <v>900000</v>
      </c>
      <c r="F211" s="14" t="s">
        <v>166</v>
      </c>
    </row>
    <row r="212" spans="1:6" x14ac:dyDescent="0.25">
      <c r="A212" s="3" t="s">
        <v>350</v>
      </c>
      <c r="B212" s="3" t="s">
        <v>351</v>
      </c>
      <c r="C212" s="3" t="s">
        <v>352</v>
      </c>
      <c r="D212" s="29" t="s">
        <v>353</v>
      </c>
      <c r="E212" s="15">
        <v>373426</v>
      </c>
      <c r="F212" s="14" t="s">
        <v>166</v>
      </c>
    </row>
    <row r="213" spans="1:6" x14ac:dyDescent="0.25">
      <c r="A213" s="14" t="s">
        <v>337</v>
      </c>
      <c r="B213" s="14" t="s">
        <v>345</v>
      </c>
      <c r="C213" s="14" t="s">
        <v>278</v>
      </c>
      <c r="D213" s="31" t="s">
        <v>10</v>
      </c>
      <c r="E213" s="17">
        <v>242582.39999999999</v>
      </c>
      <c r="F213" s="14" t="s">
        <v>166</v>
      </c>
    </row>
    <row r="214" spans="1:6" x14ac:dyDescent="0.25">
      <c r="A214" s="14" t="s">
        <v>338</v>
      </c>
      <c r="B214" s="14" t="s">
        <v>346</v>
      </c>
      <c r="C214" s="14" t="s">
        <v>278</v>
      </c>
      <c r="D214" s="31" t="s">
        <v>10</v>
      </c>
      <c r="E214" s="17">
        <v>353766</v>
      </c>
      <c r="F214" s="14" t="s">
        <v>166</v>
      </c>
    </row>
    <row r="215" spans="1:6" ht="15" customHeight="1" x14ac:dyDescent="0.25">
      <c r="A215" s="14" t="s">
        <v>328</v>
      </c>
      <c r="B215" s="14" t="s">
        <v>331</v>
      </c>
      <c r="C215" s="14" t="s">
        <v>175</v>
      </c>
      <c r="D215" s="31" t="s">
        <v>32</v>
      </c>
      <c r="E215" s="15">
        <v>260000</v>
      </c>
      <c r="F215" s="14" t="s">
        <v>21</v>
      </c>
    </row>
    <row r="216" spans="1:6" ht="15" customHeight="1" x14ac:dyDescent="0.25">
      <c r="A216" s="3" t="s">
        <v>348</v>
      </c>
      <c r="B216" s="3" t="s">
        <v>349</v>
      </c>
      <c r="C216" s="3" t="s">
        <v>175</v>
      </c>
      <c r="D216" s="29" t="s">
        <v>32</v>
      </c>
      <c r="E216" s="15">
        <v>8657746.1999999993</v>
      </c>
      <c r="F216" s="14" t="s">
        <v>21</v>
      </c>
    </row>
    <row r="217" spans="1:6" x14ac:dyDescent="0.25">
      <c r="A217" s="14" t="s">
        <v>414</v>
      </c>
      <c r="B217" s="14" t="s">
        <v>415</v>
      </c>
      <c r="C217" s="14" t="s">
        <v>416</v>
      </c>
      <c r="D217" s="31" t="s">
        <v>124</v>
      </c>
      <c r="E217" s="15">
        <v>3740</v>
      </c>
      <c r="F217" s="14" t="s">
        <v>166</v>
      </c>
    </row>
    <row r="218" spans="1:6" x14ac:dyDescent="0.25">
      <c r="A218" s="14" t="s">
        <v>141</v>
      </c>
      <c r="B218" s="14" t="s">
        <v>142</v>
      </c>
      <c r="C218" s="14" t="s">
        <v>6</v>
      </c>
      <c r="D218" s="31" t="s">
        <v>7</v>
      </c>
      <c r="E218" s="15">
        <v>148500</v>
      </c>
      <c r="F218" s="14" t="s">
        <v>166</v>
      </c>
    </row>
    <row r="219" spans="1:6" x14ac:dyDescent="0.25">
      <c r="A219" s="14" t="s">
        <v>143</v>
      </c>
      <c r="B219" s="14" t="s">
        <v>144</v>
      </c>
      <c r="C219" s="14" t="s">
        <v>175</v>
      </c>
      <c r="D219" s="31" t="s">
        <v>32</v>
      </c>
      <c r="E219" s="15">
        <v>1418000</v>
      </c>
      <c r="F219" s="14" t="s">
        <v>166</v>
      </c>
    </row>
    <row r="220" spans="1:6" ht="15" customHeight="1" x14ac:dyDescent="0.25">
      <c r="A220" s="14" t="s">
        <v>419</v>
      </c>
      <c r="B220" s="3" t="s">
        <v>420</v>
      </c>
      <c r="C220" s="3" t="s">
        <v>421</v>
      </c>
      <c r="D220" s="29" t="s">
        <v>32</v>
      </c>
      <c r="E220" s="25">
        <v>437979.91</v>
      </c>
      <c r="F220" s="14" t="s">
        <v>21</v>
      </c>
    </row>
    <row r="221" spans="1:6" x14ac:dyDescent="0.25">
      <c r="A221" s="14" t="s">
        <v>469</v>
      </c>
      <c r="B221" s="3" t="s">
        <v>472</v>
      </c>
      <c r="C221" s="3" t="s">
        <v>352</v>
      </c>
      <c r="D221" s="29" t="s">
        <v>353</v>
      </c>
      <c r="E221" s="25">
        <v>552960</v>
      </c>
      <c r="F221" s="14" t="s">
        <v>166</v>
      </c>
    </row>
    <row r="222" spans="1:6" ht="15" customHeight="1" x14ac:dyDescent="0.25">
      <c r="A222" s="14" t="s">
        <v>470</v>
      </c>
      <c r="B222" s="3" t="s">
        <v>473</v>
      </c>
      <c r="C222" s="3" t="s">
        <v>421</v>
      </c>
      <c r="D222" s="29" t="s">
        <v>32</v>
      </c>
      <c r="E222" s="25">
        <v>269321</v>
      </c>
      <c r="F222" s="14" t="s">
        <v>21</v>
      </c>
    </row>
    <row r="223" spans="1:6" x14ac:dyDescent="0.25">
      <c r="A223" s="14" t="s">
        <v>145</v>
      </c>
      <c r="B223" s="14" t="s">
        <v>146</v>
      </c>
      <c r="C223" s="14" t="s">
        <v>175</v>
      </c>
      <c r="D223" s="31" t="s">
        <v>32</v>
      </c>
      <c r="E223" s="15">
        <v>367586.57</v>
      </c>
      <c r="F223" s="14" t="s">
        <v>166</v>
      </c>
    </row>
    <row r="224" spans="1:6" x14ac:dyDescent="0.25">
      <c r="A224" s="14" t="s">
        <v>147</v>
      </c>
      <c r="B224" s="14" t="s">
        <v>148</v>
      </c>
      <c r="C224" s="14" t="s">
        <v>175</v>
      </c>
      <c r="D224" s="31" t="s">
        <v>32</v>
      </c>
      <c r="E224" s="15">
        <v>10498000</v>
      </c>
      <c r="F224" s="14" t="s">
        <v>166</v>
      </c>
    </row>
    <row r="225" spans="1:6" x14ac:dyDescent="0.25">
      <c r="A225" s="14" t="s">
        <v>149</v>
      </c>
      <c r="B225" s="14" t="s">
        <v>150</v>
      </c>
      <c r="C225" s="14" t="s">
        <v>175</v>
      </c>
      <c r="D225" s="31" t="s">
        <v>32</v>
      </c>
      <c r="E225" s="15">
        <v>350000</v>
      </c>
      <c r="F225" s="14" t="s">
        <v>166</v>
      </c>
    </row>
    <row r="226" spans="1:6" x14ac:dyDescent="0.25">
      <c r="A226" s="14" t="s">
        <v>151</v>
      </c>
      <c r="B226" s="14" t="s">
        <v>152</v>
      </c>
      <c r="C226" s="14" t="s">
        <v>175</v>
      </c>
      <c r="D226" s="31" t="s">
        <v>32</v>
      </c>
      <c r="E226" s="15">
        <v>929760</v>
      </c>
      <c r="F226" s="14" t="s">
        <v>166</v>
      </c>
    </row>
    <row r="227" spans="1:6" x14ac:dyDescent="0.25">
      <c r="A227" s="45" t="s">
        <v>153</v>
      </c>
      <c r="B227" s="14" t="s">
        <v>154</v>
      </c>
      <c r="C227" s="14" t="s">
        <v>83</v>
      </c>
      <c r="D227" s="31" t="s">
        <v>84</v>
      </c>
      <c r="E227" s="15">
        <v>20850</v>
      </c>
      <c r="F227" s="14" t="s">
        <v>166</v>
      </c>
    </row>
    <row r="228" spans="1:6" ht="15" customHeight="1" x14ac:dyDescent="0.25">
      <c r="A228" s="3" t="s">
        <v>479</v>
      </c>
      <c r="B228" s="3" t="s">
        <v>480</v>
      </c>
      <c r="C228" s="3" t="s">
        <v>483</v>
      </c>
      <c r="D228" s="29" t="s">
        <v>32</v>
      </c>
      <c r="E228" s="25">
        <v>1727640</v>
      </c>
      <c r="F228" s="3" t="s">
        <v>21</v>
      </c>
    </row>
    <row r="229" spans="1:6" ht="15" customHeight="1" x14ac:dyDescent="0.25">
      <c r="A229" s="3" t="s">
        <v>481</v>
      </c>
      <c r="B229" s="3" t="s">
        <v>482</v>
      </c>
      <c r="C229" s="3" t="s">
        <v>483</v>
      </c>
      <c r="D229" s="29" t="s">
        <v>32</v>
      </c>
      <c r="E229" s="25">
        <v>780000</v>
      </c>
      <c r="F229" s="3" t="s">
        <v>21</v>
      </c>
    </row>
    <row r="230" spans="1:6" x14ac:dyDescent="0.25">
      <c r="A230" s="14" t="s">
        <v>155</v>
      </c>
      <c r="B230" s="3" t="s">
        <v>156</v>
      </c>
      <c r="C230" s="3" t="s">
        <v>278</v>
      </c>
      <c r="D230" s="29" t="s">
        <v>10</v>
      </c>
      <c r="E230" s="15">
        <v>30193</v>
      </c>
      <c r="F230" s="14" t="s">
        <v>166</v>
      </c>
    </row>
    <row r="231" spans="1:6" ht="15" customHeight="1" x14ac:dyDescent="0.25">
      <c r="A231" s="16" t="s">
        <v>157</v>
      </c>
      <c r="B231" s="16" t="s">
        <v>158</v>
      </c>
      <c r="C231" s="16" t="s">
        <v>89</v>
      </c>
      <c r="D231" s="31" t="s">
        <v>90</v>
      </c>
      <c r="E231" s="15">
        <v>113801</v>
      </c>
      <c r="F231" s="16" t="s">
        <v>167</v>
      </c>
    </row>
    <row r="232" spans="1:6" x14ac:dyDescent="0.25">
      <c r="A232" s="14" t="s">
        <v>159</v>
      </c>
      <c r="B232" s="14" t="s">
        <v>160</v>
      </c>
      <c r="C232" s="14" t="s">
        <v>29</v>
      </c>
      <c r="D232" s="31" t="s">
        <v>30</v>
      </c>
      <c r="E232" s="15">
        <v>180000</v>
      </c>
      <c r="F232" s="14" t="s">
        <v>166</v>
      </c>
    </row>
    <row r="233" spans="1:6" x14ac:dyDescent="0.25">
      <c r="A233" s="14" t="s">
        <v>161</v>
      </c>
      <c r="B233" s="14" t="s">
        <v>162</v>
      </c>
      <c r="C233" s="14" t="s">
        <v>6</v>
      </c>
      <c r="D233" s="31" t="s">
        <v>7</v>
      </c>
      <c r="E233" s="15">
        <v>105000</v>
      </c>
      <c r="F233" s="14" t="s">
        <v>166</v>
      </c>
    </row>
    <row r="234" spans="1:6" x14ac:dyDescent="0.25">
      <c r="A234" s="14" t="s">
        <v>169</v>
      </c>
      <c r="B234" s="14" t="s">
        <v>170</v>
      </c>
      <c r="C234" s="16" t="s">
        <v>6</v>
      </c>
      <c r="D234" s="31" t="s">
        <v>7</v>
      </c>
      <c r="E234" s="15">
        <v>250000</v>
      </c>
      <c r="F234" s="14" t="s">
        <v>166</v>
      </c>
    </row>
    <row r="235" spans="1:6" x14ac:dyDescent="0.25">
      <c r="A235" s="14" t="s">
        <v>163</v>
      </c>
      <c r="B235" s="14" t="s">
        <v>164</v>
      </c>
      <c r="C235" s="14" t="s">
        <v>175</v>
      </c>
      <c r="D235" s="31" t="s">
        <v>32</v>
      </c>
      <c r="E235" s="15">
        <v>200000</v>
      </c>
      <c r="F235" s="14" t="s">
        <v>166</v>
      </c>
    </row>
    <row r="236" spans="1:6" x14ac:dyDescent="0.25">
      <c r="A236" s="16" t="s">
        <v>176</v>
      </c>
      <c r="B236" s="16" t="s">
        <v>177</v>
      </c>
      <c r="C236" s="14" t="s">
        <v>175</v>
      </c>
      <c r="D236" s="31">
        <v>50349287</v>
      </c>
      <c r="E236" s="15">
        <v>598696.49</v>
      </c>
      <c r="F236" s="14" t="s">
        <v>166</v>
      </c>
    </row>
    <row r="237" spans="1:6" x14ac:dyDescent="0.25">
      <c r="A237" s="14" t="s">
        <v>178</v>
      </c>
      <c r="B237" s="3" t="s">
        <v>179</v>
      </c>
      <c r="C237" s="3" t="s">
        <v>412</v>
      </c>
      <c r="D237" s="29" t="s">
        <v>124</v>
      </c>
      <c r="E237" s="15">
        <v>118421.19</v>
      </c>
      <c r="F237" s="14" t="s">
        <v>166</v>
      </c>
    </row>
    <row r="238" spans="1:6" x14ac:dyDescent="0.25">
      <c r="A238" s="14" t="s">
        <v>214</v>
      </c>
      <c r="B238" s="14" t="s">
        <v>215</v>
      </c>
      <c r="C238" s="14" t="s">
        <v>411</v>
      </c>
      <c r="D238" s="31" t="s">
        <v>111</v>
      </c>
      <c r="E238" s="15">
        <v>4929.3</v>
      </c>
      <c r="F238" s="14" t="s">
        <v>166</v>
      </c>
    </row>
    <row r="239" spans="1:6" x14ac:dyDescent="0.25">
      <c r="A239" s="3" t="s">
        <v>186</v>
      </c>
      <c r="B239" s="3" t="s">
        <v>187</v>
      </c>
      <c r="C239" s="3" t="s">
        <v>47</v>
      </c>
      <c r="D239" s="29" t="s">
        <v>48</v>
      </c>
      <c r="E239" s="15">
        <v>78348.86</v>
      </c>
      <c r="F239" s="14" t="s">
        <v>166</v>
      </c>
    </row>
    <row r="240" spans="1:6" x14ac:dyDescent="0.25">
      <c r="A240" s="14" t="s">
        <v>212</v>
      </c>
      <c r="B240" s="14" t="s">
        <v>213</v>
      </c>
      <c r="C240" s="14" t="s">
        <v>175</v>
      </c>
      <c r="D240" s="31" t="s">
        <v>32</v>
      </c>
      <c r="E240" s="15">
        <v>168000</v>
      </c>
      <c r="F240" s="14" t="s">
        <v>166</v>
      </c>
    </row>
    <row r="241" spans="1:6" x14ac:dyDescent="0.25">
      <c r="A241" s="14" t="s">
        <v>246</v>
      </c>
      <c r="B241" s="14" t="s">
        <v>247</v>
      </c>
      <c r="C241" s="14" t="s">
        <v>175</v>
      </c>
      <c r="D241" s="31" t="s">
        <v>32</v>
      </c>
      <c r="E241" s="15">
        <v>590121</v>
      </c>
      <c r="F241" s="23" t="s">
        <v>166</v>
      </c>
    </row>
    <row r="242" spans="1:6" x14ac:dyDescent="0.25">
      <c r="A242" s="14" t="s">
        <v>299</v>
      </c>
      <c r="B242" s="14" t="s">
        <v>300</v>
      </c>
      <c r="C242" s="14" t="s">
        <v>6</v>
      </c>
      <c r="D242" s="31" t="s">
        <v>7</v>
      </c>
      <c r="E242" s="15">
        <v>25000</v>
      </c>
      <c r="F242" s="23" t="s">
        <v>166</v>
      </c>
    </row>
    <row r="243" spans="1:6" ht="15" customHeight="1" x14ac:dyDescent="0.25">
      <c r="A243" s="14" t="s">
        <v>270</v>
      </c>
      <c r="B243" s="14" t="s">
        <v>277</v>
      </c>
      <c r="C243" s="14" t="s">
        <v>175</v>
      </c>
      <c r="D243" s="31" t="s">
        <v>32</v>
      </c>
      <c r="E243" s="15">
        <v>189532.79999999999</v>
      </c>
      <c r="F243" s="23" t="s">
        <v>21</v>
      </c>
    </row>
    <row r="244" spans="1:6" ht="15" customHeight="1" x14ac:dyDescent="0.25">
      <c r="A244" s="14" t="s">
        <v>301</v>
      </c>
      <c r="B244" s="14" t="s">
        <v>302</v>
      </c>
      <c r="C244" s="14" t="s">
        <v>6</v>
      </c>
      <c r="D244" s="29" t="s">
        <v>7</v>
      </c>
      <c r="E244" s="15">
        <v>69722.5</v>
      </c>
      <c r="F244" s="23" t="s">
        <v>21</v>
      </c>
    </row>
    <row r="245" spans="1:6" x14ac:dyDescent="0.25">
      <c r="A245" s="14" t="s">
        <v>303</v>
      </c>
      <c r="B245" s="14" t="s">
        <v>304</v>
      </c>
      <c r="C245" s="14" t="s">
        <v>175</v>
      </c>
      <c r="D245" s="31" t="s">
        <v>32</v>
      </c>
      <c r="E245" s="15">
        <v>893250</v>
      </c>
      <c r="F245" s="23" t="s">
        <v>166</v>
      </c>
    </row>
    <row r="246" spans="1:6" ht="15" customHeight="1" x14ac:dyDescent="0.25">
      <c r="A246" s="14" t="s">
        <v>305</v>
      </c>
      <c r="B246" s="14" t="s">
        <v>306</v>
      </c>
      <c r="C246" s="14" t="s">
        <v>6</v>
      </c>
      <c r="D246" s="29" t="s">
        <v>7</v>
      </c>
      <c r="E246" s="15">
        <v>184650</v>
      </c>
      <c r="F246" s="23" t="s">
        <v>21</v>
      </c>
    </row>
    <row r="247" spans="1:6" x14ac:dyDescent="0.25">
      <c r="A247" s="14" t="s">
        <v>319</v>
      </c>
      <c r="B247" s="14" t="s">
        <v>320</v>
      </c>
      <c r="C247" s="14" t="s">
        <v>6</v>
      </c>
      <c r="D247" s="31" t="s">
        <v>7</v>
      </c>
      <c r="E247" s="15">
        <v>37120</v>
      </c>
      <c r="F247" s="23" t="s">
        <v>166</v>
      </c>
    </row>
    <row r="248" spans="1:6" x14ac:dyDescent="0.25">
      <c r="A248" s="14" t="s">
        <v>339</v>
      </c>
      <c r="B248" s="14" t="s">
        <v>347</v>
      </c>
      <c r="C248" s="14" t="s">
        <v>29</v>
      </c>
      <c r="D248" s="31" t="s">
        <v>30</v>
      </c>
      <c r="E248" s="15">
        <v>55000</v>
      </c>
      <c r="F248" s="14" t="s">
        <v>166</v>
      </c>
    </row>
    <row r="249" spans="1:6" x14ac:dyDescent="0.25">
      <c r="A249" s="14" t="s">
        <v>323</v>
      </c>
      <c r="B249" s="14" t="s">
        <v>324</v>
      </c>
      <c r="C249" s="14" t="s">
        <v>278</v>
      </c>
      <c r="D249" s="31" t="s">
        <v>10</v>
      </c>
      <c r="E249" s="15">
        <v>4145.2</v>
      </c>
      <c r="F249" s="14" t="s">
        <v>166</v>
      </c>
    </row>
    <row r="250" spans="1:6" ht="15" customHeight="1" x14ac:dyDescent="0.25">
      <c r="A250" s="3" t="s">
        <v>380</v>
      </c>
      <c r="B250" s="3" t="s">
        <v>381</v>
      </c>
      <c r="C250" s="3" t="s">
        <v>6</v>
      </c>
      <c r="D250" s="29" t="s">
        <v>7</v>
      </c>
      <c r="E250" s="25">
        <v>256386</v>
      </c>
      <c r="F250" s="14" t="s">
        <v>21</v>
      </c>
    </row>
  </sheetData>
  <autoFilter ref="A4:F250">
    <sortState ref="A5:F250">
      <sortCondition ref="A4:A250"/>
    </sortState>
  </autoFilter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U204"/>
  <sheetViews>
    <sheetView zoomScale="110" zoomScaleNormal="110" workbookViewId="0">
      <selection activeCell="F15" sqref="F15"/>
    </sheetView>
  </sheetViews>
  <sheetFormatPr defaultRowHeight="15" x14ac:dyDescent="0.25"/>
  <cols>
    <col min="4" max="5" width="11.85546875" style="13" bestFit="1" customWidth="1"/>
    <col min="6" max="6" width="16.140625" style="38" customWidth="1"/>
    <col min="7" max="7" width="11.85546875" style="13" customWidth="1"/>
    <col min="8" max="8" width="11.85546875" bestFit="1" customWidth="1"/>
    <col min="13" max="14" width="11.85546875" bestFit="1" customWidth="1"/>
    <col min="15" max="15" width="12.28515625" style="12" bestFit="1" customWidth="1"/>
    <col min="16" max="16" width="12.28515625" customWidth="1"/>
    <col min="18" max="18" width="19.5703125" customWidth="1"/>
    <col min="19" max="21" width="12.28515625" bestFit="1" customWidth="1"/>
  </cols>
  <sheetData>
    <row r="1" spans="4:21" x14ac:dyDescent="0.25">
      <c r="E1" s="18">
        <v>43952</v>
      </c>
      <c r="G1" s="18"/>
      <c r="M1" s="7">
        <v>43922</v>
      </c>
      <c r="N1" s="7">
        <v>43891</v>
      </c>
      <c r="O1" s="12" t="s">
        <v>325</v>
      </c>
    </row>
    <row r="2" spans="4:21" x14ac:dyDescent="0.25">
      <c r="D2" s="14" t="s">
        <v>11</v>
      </c>
      <c r="E2" s="27" t="s">
        <v>11</v>
      </c>
      <c r="F2" s="15">
        <v>1087000</v>
      </c>
      <c r="G2" s="35">
        <v>1087000</v>
      </c>
      <c r="H2" s="39">
        <f>F2-G2</f>
        <v>0</v>
      </c>
      <c r="I2">
        <f>IF(D2=E2,1,0)</f>
        <v>1</v>
      </c>
      <c r="M2" t="s">
        <v>11</v>
      </c>
      <c r="N2" s="14" t="s">
        <v>11</v>
      </c>
      <c r="O2" s="14" t="s">
        <v>11</v>
      </c>
      <c r="P2" s="8"/>
      <c r="Q2" t="str">
        <f>IF(M2=O2,"ok","xxxxxxxxxxx")</f>
        <v>ok</v>
      </c>
      <c r="T2" t="s">
        <v>332</v>
      </c>
      <c r="U2" t="str">
        <f>IF(S2=T2,"ok","xxxx")</f>
        <v>xxxx</v>
      </c>
    </row>
    <row r="3" spans="4:21" x14ac:dyDescent="0.25">
      <c r="D3" s="14" t="s">
        <v>15</v>
      </c>
      <c r="E3" s="28" t="s">
        <v>15</v>
      </c>
      <c r="F3" s="15">
        <v>429206</v>
      </c>
      <c r="G3" s="36">
        <v>429206</v>
      </c>
      <c r="H3" s="39">
        <f t="shared" ref="H3:H66" si="0">F3-G3</f>
        <v>0</v>
      </c>
      <c r="I3">
        <f t="shared" ref="I3:I66" si="1">IF(D3=E3,1,0)</f>
        <v>1</v>
      </c>
      <c r="M3" t="s">
        <v>15</v>
      </c>
      <c r="N3" s="14" t="s">
        <v>15</v>
      </c>
      <c r="O3" s="14" t="s">
        <v>15</v>
      </c>
      <c r="P3" s="8"/>
      <c r="Q3" t="str">
        <f t="shared" ref="Q3:Q28" si="2">IF(M3=O3,"ok","xxxxxxxxxxx")</f>
        <v>ok</v>
      </c>
      <c r="S3" s="1" t="s">
        <v>326</v>
      </c>
      <c r="T3" t="s">
        <v>326</v>
      </c>
      <c r="U3" t="str">
        <f t="shared" ref="U3:U66" si="3">IF(S3=T3,"ok","xxxx")</f>
        <v>ok</v>
      </c>
    </row>
    <row r="4" spans="4:21" x14ac:dyDescent="0.25">
      <c r="D4" s="14" t="s">
        <v>19</v>
      </c>
      <c r="E4" s="27" t="s">
        <v>19</v>
      </c>
      <c r="F4" s="15">
        <v>1940000</v>
      </c>
      <c r="G4" s="35">
        <v>1940000</v>
      </c>
      <c r="H4" s="39">
        <f t="shared" si="0"/>
        <v>0</v>
      </c>
      <c r="I4">
        <f t="shared" si="1"/>
        <v>1</v>
      </c>
      <c r="M4" t="s">
        <v>19</v>
      </c>
      <c r="N4" s="14" t="s">
        <v>19</v>
      </c>
      <c r="O4" s="14" t="s">
        <v>19</v>
      </c>
      <c r="P4" s="9"/>
      <c r="Q4" t="str">
        <f t="shared" si="2"/>
        <v>ok</v>
      </c>
      <c r="S4" s="1"/>
      <c r="T4" t="s">
        <v>333</v>
      </c>
      <c r="U4" t="str">
        <f t="shared" si="3"/>
        <v>xxxx</v>
      </c>
    </row>
    <row r="5" spans="4:21" x14ac:dyDescent="0.25">
      <c r="D5" s="14" t="s">
        <v>23</v>
      </c>
      <c r="E5" s="28" t="s">
        <v>23</v>
      </c>
      <c r="F5" s="15">
        <v>233000</v>
      </c>
      <c r="G5" s="36">
        <v>233000</v>
      </c>
      <c r="H5" s="39">
        <f t="shared" si="0"/>
        <v>0</v>
      </c>
      <c r="I5">
        <f t="shared" si="1"/>
        <v>1</v>
      </c>
      <c r="M5" t="s">
        <v>23</v>
      </c>
      <c r="N5" s="14" t="s">
        <v>23</v>
      </c>
      <c r="O5" s="14" t="s">
        <v>23</v>
      </c>
      <c r="P5" s="9"/>
      <c r="Q5" t="str">
        <f t="shared" si="2"/>
        <v>ok</v>
      </c>
      <c r="S5" s="1"/>
      <c r="T5" t="s">
        <v>334</v>
      </c>
      <c r="U5" t="str">
        <f t="shared" si="3"/>
        <v>xxxx</v>
      </c>
    </row>
    <row r="6" spans="4:21" x14ac:dyDescent="0.25">
      <c r="D6" s="14" t="s">
        <v>25</v>
      </c>
      <c r="E6" s="27" t="s">
        <v>25</v>
      </c>
      <c r="F6" s="15">
        <v>1364000</v>
      </c>
      <c r="G6" s="35">
        <v>1364000</v>
      </c>
      <c r="H6" s="39">
        <f t="shared" si="0"/>
        <v>0</v>
      </c>
      <c r="I6">
        <f t="shared" si="1"/>
        <v>1</v>
      </c>
      <c r="M6" t="s">
        <v>25</v>
      </c>
      <c r="N6" s="14" t="s">
        <v>25</v>
      </c>
      <c r="O6" s="14" t="s">
        <v>25</v>
      </c>
      <c r="P6" s="8"/>
      <c r="Q6" t="str">
        <f t="shared" si="2"/>
        <v>ok</v>
      </c>
      <c r="S6" s="1"/>
      <c r="T6" t="s">
        <v>335</v>
      </c>
      <c r="U6" t="str">
        <f t="shared" si="3"/>
        <v>xxxx</v>
      </c>
    </row>
    <row r="7" spans="4:21" x14ac:dyDescent="0.25">
      <c r="D7" s="14" t="s">
        <v>27</v>
      </c>
      <c r="E7" s="28" t="s">
        <v>27</v>
      </c>
      <c r="F7" s="15">
        <v>6700000</v>
      </c>
      <c r="G7" s="36">
        <v>6700000</v>
      </c>
      <c r="H7" s="39">
        <f t="shared" si="0"/>
        <v>0</v>
      </c>
      <c r="I7">
        <f t="shared" si="1"/>
        <v>1</v>
      </c>
      <c r="M7" s="6" t="s">
        <v>27</v>
      </c>
      <c r="N7" s="14" t="s">
        <v>27</v>
      </c>
      <c r="O7" s="14" t="s">
        <v>27</v>
      </c>
      <c r="P7" s="9"/>
      <c r="Q7" t="str">
        <f t="shared" si="2"/>
        <v>ok</v>
      </c>
      <c r="S7" s="1" t="s">
        <v>37</v>
      </c>
      <c r="T7" t="s">
        <v>37</v>
      </c>
      <c r="U7" t="str">
        <f t="shared" si="3"/>
        <v>ok</v>
      </c>
    </row>
    <row r="8" spans="4:21" x14ac:dyDescent="0.25">
      <c r="D8" s="3" t="s">
        <v>354</v>
      </c>
      <c r="E8" s="27" t="s">
        <v>354</v>
      </c>
      <c r="F8" s="25">
        <v>368149.06</v>
      </c>
      <c r="G8" s="35">
        <v>368149.06</v>
      </c>
      <c r="H8" s="39">
        <f t="shared" si="0"/>
        <v>0</v>
      </c>
      <c r="I8">
        <f t="shared" si="1"/>
        <v>1</v>
      </c>
      <c r="M8" t="s">
        <v>354</v>
      </c>
      <c r="N8" s="3" t="s">
        <v>354</v>
      </c>
      <c r="O8" s="3" t="s">
        <v>354</v>
      </c>
      <c r="P8" s="8"/>
      <c r="Q8" t="str">
        <f t="shared" si="2"/>
        <v>ok</v>
      </c>
      <c r="S8" s="1" t="s">
        <v>55</v>
      </c>
      <c r="T8" t="s">
        <v>55</v>
      </c>
      <c r="U8" t="str">
        <f t="shared" si="3"/>
        <v>ok</v>
      </c>
    </row>
    <row r="9" spans="4:21" x14ac:dyDescent="0.25">
      <c r="D9" s="14" t="s">
        <v>332</v>
      </c>
      <c r="E9" s="28" t="s">
        <v>332</v>
      </c>
      <c r="F9" s="15">
        <v>15000</v>
      </c>
      <c r="G9" s="36">
        <v>333550.8</v>
      </c>
      <c r="H9" s="39">
        <f t="shared" si="0"/>
        <v>-318550.8</v>
      </c>
      <c r="I9">
        <f t="shared" si="1"/>
        <v>1</v>
      </c>
      <c r="M9" t="s">
        <v>332</v>
      </c>
      <c r="N9" s="14" t="s">
        <v>332</v>
      </c>
      <c r="O9" s="14" t="s">
        <v>332</v>
      </c>
      <c r="P9" s="9"/>
      <c r="Q9" t="str">
        <f t="shared" si="2"/>
        <v>ok</v>
      </c>
      <c r="S9" s="3" t="s">
        <v>71</v>
      </c>
      <c r="T9" t="s">
        <v>71</v>
      </c>
      <c r="U9" t="str">
        <f t="shared" si="3"/>
        <v>ok</v>
      </c>
    </row>
    <row r="10" spans="4:21" x14ac:dyDescent="0.25">
      <c r="D10" s="19" t="s">
        <v>360</v>
      </c>
      <c r="E10" s="41" t="s">
        <v>360</v>
      </c>
      <c r="F10" s="25">
        <v>72480</v>
      </c>
      <c r="G10" s="35">
        <v>72480</v>
      </c>
      <c r="H10" s="39">
        <f t="shared" si="0"/>
        <v>0</v>
      </c>
      <c r="I10">
        <f t="shared" si="1"/>
        <v>1</v>
      </c>
      <c r="M10" t="s">
        <v>360</v>
      </c>
      <c r="N10" s="14" t="s">
        <v>360</v>
      </c>
      <c r="O10" s="14" t="s">
        <v>360</v>
      </c>
      <c r="P10" s="9"/>
      <c r="Q10" t="str">
        <f t="shared" si="2"/>
        <v>ok</v>
      </c>
      <c r="S10" s="5" t="s">
        <v>180</v>
      </c>
      <c r="T10" t="s">
        <v>180</v>
      </c>
      <c r="U10" t="str">
        <f t="shared" si="3"/>
        <v>ok</v>
      </c>
    </row>
    <row r="11" spans="4:21" x14ac:dyDescent="0.25">
      <c r="D11" s="3" t="s">
        <v>362</v>
      </c>
      <c r="E11" s="28" t="s">
        <v>362</v>
      </c>
      <c r="F11" s="25">
        <v>4333000</v>
      </c>
      <c r="G11" s="36">
        <v>4333000</v>
      </c>
      <c r="H11" s="39">
        <f t="shared" si="0"/>
        <v>0</v>
      </c>
      <c r="I11">
        <f t="shared" si="1"/>
        <v>1</v>
      </c>
      <c r="M11" t="s">
        <v>362</v>
      </c>
      <c r="N11" s="3" t="s">
        <v>362</v>
      </c>
      <c r="O11" s="3" t="s">
        <v>362</v>
      </c>
      <c r="P11" s="10"/>
      <c r="Q11" t="str">
        <f t="shared" si="2"/>
        <v>ok</v>
      </c>
      <c r="S11" s="3" t="s">
        <v>220</v>
      </c>
      <c r="T11" t="s">
        <v>220</v>
      </c>
      <c r="U11" t="str">
        <f t="shared" si="3"/>
        <v>ok</v>
      </c>
    </row>
    <row r="12" spans="4:21" x14ac:dyDescent="0.25">
      <c r="D12" s="3" t="s">
        <v>364</v>
      </c>
      <c r="E12" s="27" t="s">
        <v>364</v>
      </c>
      <c r="F12" s="25">
        <v>461000</v>
      </c>
      <c r="G12" s="35">
        <v>461000</v>
      </c>
      <c r="H12" s="39">
        <f t="shared" si="0"/>
        <v>0</v>
      </c>
      <c r="I12">
        <f t="shared" si="1"/>
        <v>1</v>
      </c>
      <c r="M12" s="6" t="s">
        <v>364</v>
      </c>
      <c r="N12" s="3" t="s">
        <v>364</v>
      </c>
      <c r="O12" s="3" t="s">
        <v>364</v>
      </c>
      <c r="P12" s="9"/>
      <c r="Q12" t="str">
        <f t="shared" si="2"/>
        <v>ok</v>
      </c>
      <c r="S12" s="1" t="s">
        <v>264</v>
      </c>
      <c r="T12" t="s">
        <v>264</v>
      </c>
      <c r="U12" t="str">
        <f t="shared" si="3"/>
        <v>ok</v>
      </c>
    </row>
    <row r="13" spans="4:21" x14ac:dyDescent="0.25">
      <c r="D13" s="3" t="s">
        <v>366</v>
      </c>
      <c r="E13" s="28" t="s">
        <v>366</v>
      </c>
      <c r="F13" s="25">
        <v>1027428.6</v>
      </c>
      <c r="G13" s="36">
        <v>1027428.6</v>
      </c>
      <c r="H13" s="39">
        <f t="shared" si="0"/>
        <v>0</v>
      </c>
      <c r="I13">
        <f t="shared" si="1"/>
        <v>1</v>
      </c>
      <c r="M13" t="s">
        <v>366</v>
      </c>
      <c r="N13" s="3" t="s">
        <v>366</v>
      </c>
      <c r="O13" s="3" t="s">
        <v>366</v>
      </c>
      <c r="P13" s="9"/>
      <c r="Q13" t="str">
        <f t="shared" si="2"/>
        <v>ok</v>
      </c>
      <c r="S13" s="3" t="s">
        <v>265</v>
      </c>
      <c r="T13" t="s">
        <v>265</v>
      </c>
      <c r="U13" t="str">
        <f t="shared" si="3"/>
        <v>ok</v>
      </c>
    </row>
    <row r="14" spans="4:21" x14ac:dyDescent="0.25">
      <c r="D14" s="3" t="s">
        <v>368</v>
      </c>
      <c r="E14" s="27" t="s">
        <v>368</v>
      </c>
      <c r="F14" s="15">
        <v>57613.32</v>
      </c>
      <c r="G14" s="35">
        <v>57613.32</v>
      </c>
      <c r="H14" s="39">
        <f t="shared" si="0"/>
        <v>0</v>
      </c>
      <c r="I14">
        <f t="shared" si="1"/>
        <v>1</v>
      </c>
      <c r="M14" t="s">
        <v>368</v>
      </c>
      <c r="N14" s="3" t="s">
        <v>368</v>
      </c>
      <c r="O14" s="3" t="s">
        <v>368</v>
      </c>
      <c r="P14" s="10"/>
      <c r="Q14" t="str">
        <f t="shared" si="2"/>
        <v>ok</v>
      </c>
      <c r="S14" s="3" t="s">
        <v>222</v>
      </c>
      <c r="T14" t="s">
        <v>222</v>
      </c>
      <c r="U14" t="str">
        <f t="shared" si="3"/>
        <v>ok</v>
      </c>
    </row>
    <row r="15" spans="4:21" x14ac:dyDescent="0.25">
      <c r="D15" s="14" t="s">
        <v>326</v>
      </c>
      <c r="E15" s="28" t="s">
        <v>326</v>
      </c>
      <c r="F15" s="25">
        <v>127144</v>
      </c>
      <c r="G15" s="36">
        <v>127144</v>
      </c>
      <c r="H15" s="39">
        <f t="shared" si="0"/>
        <v>0</v>
      </c>
      <c r="I15">
        <f t="shared" si="1"/>
        <v>1</v>
      </c>
      <c r="M15" t="s">
        <v>326</v>
      </c>
      <c r="N15" s="14" t="s">
        <v>326</v>
      </c>
      <c r="O15" s="14" t="s">
        <v>326</v>
      </c>
      <c r="P15" s="9"/>
      <c r="Q15" t="str">
        <f t="shared" si="2"/>
        <v>ok</v>
      </c>
      <c r="S15" s="1" t="s">
        <v>224</v>
      </c>
      <c r="T15" t="s">
        <v>224</v>
      </c>
      <c r="U15" t="str">
        <f t="shared" si="3"/>
        <v>ok</v>
      </c>
    </row>
    <row r="16" spans="4:21" x14ac:dyDescent="0.25">
      <c r="D16" s="3" t="s">
        <v>356</v>
      </c>
      <c r="E16" s="27" t="s">
        <v>356</v>
      </c>
      <c r="F16" s="25">
        <v>3774858</v>
      </c>
      <c r="G16" s="35">
        <v>3774858</v>
      </c>
      <c r="H16" s="39">
        <f t="shared" si="0"/>
        <v>0</v>
      </c>
      <c r="I16">
        <f t="shared" si="1"/>
        <v>1</v>
      </c>
      <c r="M16" t="s">
        <v>356</v>
      </c>
      <c r="N16" s="3" t="s">
        <v>356</v>
      </c>
      <c r="O16" s="3" t="s">
        <v>356</v>
      </c>
      <c r="P16" s="10"/>
      <c r="Q16" t="str">
        <f t="shared" si="2"/>
        <v>ok</v>
      </c>
      <c r="S16" s="2" t="s">
        <v>289</v>
      </c>
      <c r="T16" t="s">
        <v>289</v>
      </c>
      <c r="U16" t="str">
        <f t="shared" si="3"/>
        <v>ok</v>
      </c>
    </row>
    <row r="17" spans="4:21" x14ac:dyDescent="0.25">
      <c r="D17" s="3" t="s">
        <v>333</v>
      </c>
      <c r="E17" s="28" t="s">
        <v>333</v>
      </c>
      <c r="F17" s="25">
        <v>2789740</v>
      </c>
      <c r="G17" s="36">
        <v>2789740</v>
      </c>
      <c r="H17" s="39">
        <f t="shared" si="0"/>
        <v>0</v>
      </c>
      <c r="I17">
        <f t="shared" si="1"/>
        <v>1</v>
      </c>
      <c r="M17" t="s">
        <v>333</v>
      </c>
      <c r="N17" s="14" t="s">
        <v>333</v>
      </c>
      <c r="O17" s="14" t="s">
        <v>333</v>
      </c>
      <c r="P17" s="9"/>
      <c r="Q17" t="str">
        <f t="shared" si="2"/>
        <v>ok</v>
      </c>
      <c r="S17" s="1" t="s">
        <v>248</v>
      </c>
      <c r="T17" t="s">
        <v>248</v>
      </c>
      <c r="U17" t="str">
        <f t="shared" si="3"/>
        <v>ok</v>
      </c>
    </row>
    <row r="18" spans="4:21" x14ac:dyDescent="0.25">
      <c r="D18" s="3" t="s">
        <v>382</v>
      </c>
      <c r="E18" s="27" t="s">
        <v>382</v>
      </c>
      <c r="F18" s="25">
        <v>820000</v>
      </c>
      <c r="G18" s="35">
        <v>820000</v>
      </c>
      <c r="H18" s="39">
        <f t="shared" si="0"/>
        <v>0</v>
      </c>
      <c r="I18">
        <f t="shared" si="1"/>
        <v>1</v>
      </c>
      <c r="M18" s="6" t="s">
        <v>382</v>
      </c>
      <c r="N18" s="3" t="s">
        <v>382</v>
      </c>
      <c r="O18" s="3" t="s">
        <v>382</v>
      </c>
      <c r="P18" s="9"/>
      <c r="Q18" t="str">
        <f t="shared" si="2"/>
        <v>ok</v>
      </c>
      <c r="S18" s="1" t="s">
        <v>230</v>
      </c>
      <c r="T18" t="s">
        <v>230</v>
      </c>
      <c r="U18" t="str">
        <f t="shared" si="3"/>
        <v>ok</v>
      </c>
    </row>
    <row r="19" spans="4:21" x14ac:dyDescent="0.25">
      <c r="D19" s="3" t="s">
        <v>370</v>
      </c>
      <c r="E19" s="28" t="s">
        <v>370</v>
      </c>
      <c r="F19" s="25">
        <v>848840</v>
      </c>
      <c r="G19" s="36">
        <v>848840</v>
      </c>
      <c r="H19" s="39">
        <f t="shared" si="0"/>
        <v>0</v>
      </c>
      <c r="I19">
        <f t="shared" si="1"/>
        <v>1</v>
      </c>
      <c r="M19" t="s">
        <v>370</v>
      </c>
      <c r="N19" s="3" t="s">
        <v>370</v>
      </c>
      <c r="O19" s="3" t="s">
        <v>370</v>
      </c>
      <c r="P19" s="9"/>
      <c r="Q19" t="str">
        <f t="shared" si="2"/>
        <v>ok</v>
      </c>
      <c r="S19" s="3" t="s">
        <v>228</v>
      </c>
      <c r="T19" t="s">
        <v>228</v>
      </c>
      <c r="U19" t="str">
        <f t="shared" si="3"/>
        <v>ok</v>
      </c>
    </row>
    <row r="20" spans="4:21" x14ac:dyDescent="0.25">
      <c r="D20" s="3" t="s">
        <v>335</v>
      </c>
      <c r="E20" s="27" t="s">
        <v>335</v>
      </c>
      <c r="F20" s="25">
        <v>124240</v>
      </c>
      <c r="G20" s="35">
        <v>124240</v>
      </c>
      <c r="H20" s="39">
        <f t="shared" si="0"/>
        <v>0</v>
      </c>
      <c r="I20">
        <f t="shared" si="1"/>
        <v>1</v>
      </c>
      <c r="M20" s="6" t="s">
        <v>335</v>
      </c>
      <c r="N20" s="14" t="s">
        <v>335</v>
      </c>
      <c r="O20" s="14" t="s">
        <v>335</v>
      </c>
      <c r="P20" s="9"/>
      <c r="Q20" t="str">
        <f t="shared" si="2"/>
        <v>ok</v>
      </c>
      <c r="S20" s="1" t="s">
        <v>267</v>
      </c>
      <c r="T20" t="s">
        <v>267</v>
      </c>
      <c r="U20" t="str">
        <f t="shared" si="3"/>
        <v>ok</v>
      </c>
    </row>
    <row r="21" spans="4:21" x14ac:dyDescent="0.25">
      <c r="D21" s="3" t="s">
        <v>402</v>
      </c>
      <c r="E21" s="28" t="s">
        <v>402</v>
      </c>
      <c r="F21" s="15">
        <v>114000</v>
      </c>
      <c r="G21" s="36">
        <v>114000</v>
      </c>
      <c r="H21" s="39">
        <f t="shared" si="0"/>
        <v>0</v>
      </c>
      <c r="I21">
        <f t="shared" si="1"/>
        <v>1</v>
      </c>
      <c r="M21" t="s">
        <v>402</v>
      </c>
      <c r="N21" s="3" t="s">
        <v>402</v>
      </c>
      <c r="O21" s="3" t="s">
        <v>402</v>
      </c>
      <c r="P21" s="9"/>
      <c r="Q21" t="str">
        <f t="shared" si="2"/>
        <v>ok</v>
      </c>
      <c r="S21" s="3" t="s">
        <v>240</v>
      </c>
      <c r="T21" t="s">
        <v>240</v>
      </c>
      <c r="U21" t="str">
        <f t="shared" si="3"/>
        <v>ok</v>
      </c>
    </row>
    <row r="22" spans="4:21" x14ac:dyDescent="0.25">
      <c r="D22" s="14" t="s">
        <v>372</v>
      </c>
      <c r="E22" s="27" t="s">
        <v>372</v>
      </c>
      <c r="F22" s="15">
        <v>210000</v>
      </c>
      <c r="G22" s="35">
        <v>210000</v>
      </c>
      <c r="H22" s="39">
        <f t="shared" si="0"/>
        <v>0</v>
      </c>
      <c r="I22">
        <f t="shared" si="1"/>
        <v>1</v>
      </c>
      <c r="M22" t="s">
        <v>372</v>
      </c>
      <c r="N22" s="3" t="s">
        <v>372</v>
      </c>
      <c r="O22" s="3" t="s">
        <v>372</v>
      </c>
      <c r="P22" s="9"/>
      <c r="Q22" t="str">
        <f t="shared" si="2"/>
        <v>ok</v>
      </c>
      <c r="S22" s="3" t="s">
        <v>256</v>
      </c>
      <c r="T22" t="s">
        <v>256</v>
      </c>
      <c r="U22" t="str">
        <f t="shared" si="3"/>
        <v>ok</v>
      </c>
    </row>
    <row r="23" spans="4:21" x14ac:dyDescent="0.25">
      <c r="D23" s="14" t="s">
        <v>374</v>
      </c>
      <c r="E23" s="28" t="s">
        <v>374</v>
      </c>
      <c r="F23" s="15">
        <v>188050.7</v>
      </c>
      <c r="G23" s="36">
        <v>188050.7</v>
      </c>
      <c r="H23" s="39">
        <f t="shared" si="0"/>
        <v>0</v>
      </c>
      <c r="I23">
        <f t="shared" si="1"/>
        <v>1</v>
      </c>
      <c r="M23" t="s">
        <v>374</v>
      </c>
      <c r="N23" s="3" t="s">
        <v>374</v>
      </c>
      <c r="O23" s="3" t="s">
        <v>374</v>
      </c>
      <c r="P23" s="9"/>
      <c r="Q23" t="str">
        <f t="shared" si="2"/>
        <v>ok</v>
      </c>
      <c r="S23" s="1" t="s">
        <v>242</v>
      </c>
      <c r="T23" t="s">
        <v>242</v>
      </c>
      <c r="U23" t="str">
        <f t="shared" si="3"/>
        <v>ok</v>
      </c>
    </row>
    <row r="24" spans="4:21" x14ac:dyDescent="0.25">
      <c r="D24" s="14" t="s">
        <v>376</v>
      </c>
      <c r="E24" s="27" t="s">
        <v>376</v>
      </c>
      <c r="F24" s="25">
        <v>619410.72</v>
      </c>
      <c r="G24" s="35">
        <v>619410.72</v>
      </c>
      <c r="H24" s="39">
        <f t="shared" si="0"/>
        <v>0</v>
      </c>
      <c r="I24">
        <f t="shared" si="1"/>
        <v>1</v>
      </c>
      <c r="M24" t="s">
        <v>376</v>
      </c>
      <c r="N24" s="3" t="s">
        <v>376</v>
      </c>
      <c r="O24" s="3" t="s">
        <v>376</v>
      </c>
      <c r="P24" s="9"/>
      <c r="Q24" t="str">
        <f t="shared" si="2"/>
        <v>ok</v>
      </c>
      <c r="S24" s="1" t="s">
        <v>252</v>
      </c>
      <c r="T24" t="s">
        <v>252</v>
      </c>
      <c r="U24" t="str">
        <f t="shared" si="3"/>
        <v>ok</v>
      </c>
    </row>
    <row r="25" spans="4:21" x14ac:dyDescent="0.25">
      <c r="D25" s="3" t="s">
        <v>378</v>
      </c>
      <c r="E25" s="28" t="s">
        <v>378</v>
      </c>
      <c r="F25" s="15">
        <v>4000000</v>
      </c>
      <c r="G25" s="36">
        <v>4000000</v>
      </c>
      <c r="H25" s="39">
        <f t="shared" si="0"/>
        <v>0</v>
      </c>
      <c r="I25">
        <f t="shared" si="1"/>
        <v>1</v>
      </c>
      <c r="M25" t="s">
        <v>378</v>
      </c>
      <c r="N25" s="3" t="s">
        <v>378</v>
      </c>
      <c r="O25" s="3" t="s">
        <v>378</v>
      </c>
      <c r="P25" s="9"/>
      <c r="Q25" t="str">
        <f t="shared" si="2"/>
        <v>ok</v>
      </c>
      <c r="S25" s="1" t="s">
        <v>254</v>
      </c>
      <c r="T25" t="s">
        <v>254</v>
      </c>
      <c r="U25" t="str">
        <f t="shared" si="3"/>
        <v>ok</v>
      </c>
    </row>
    <row r="26" spans="4:21" x14ac:dyDescent="0.25">
      <c r="D26" s="14" t="s">
        <v>383</v>
      </c>
      <c r="E26" s="27" t="s">
        <v>383</v>
      </c>
      <c r="F26" s="25">
        <v>397700</v>
      </c>
      <c r="G26" s="35">
        <v>397700</v>
      </c>
      <c r="H26" s="39">
        <f t="shared" si="0"/>
        <v>0</v>
      </c>
      <c r="I26">
        <f t="shared" si="1"/>
        <v>1</v>
      </c>
      <c r="M26" s="6" t="s">
        <v>383</v>
      </c>
      <c r="N26" s="3" t="s">
        <v>383</v>
      </c>
      <c r="O26" s="3" t="s">
        <v>383</v>
      </c>
      <c r="P26" s="9"/>
      <c r="Q26" t="str">
        <f t="shared" si="2"/>
        <v>ok</v>
      </c>
      <c r="S26" s="1" t="s">
        <v>281</v>
      </c>
      <c r="T26" t="s">
        <v>281</v>
      </c>
      <c r="U26" t="str">
        <f t="shared" si="3"/>
        <v>ok</v>
      </c>
    </row>
    <row r="27" spans="4:21" x14ac:dyDescent="0.25">
      <c r="D27" s="3" t="s">
        <v>398</v>
      </c>
      <c r="E27" s="28" t="s">
        <v>398</v>
      </c>
      <c r="F27" s="15">
        <v>55100.52</v>
      </c>
      <c r="G27" s="36">
        <v>55100.52</v>
      </c>
      <c r="H27" s="39">
        <f t="shared" si="0"/>
        <v>0</v>
      </c>
      <c r="I27">
        <f t="shared" si="1"/>
        <v>1</v>
      </c>
      <c r="M27" t="s">
        <v>398</v>
      </c>
      <c r="N27" s="14" t="s">
        <v>398</v>
      </c>
      <c r="O27" s="14" t="s">
        <v>398</v>
      </c>
      <c r="P27" s="9"/>
      <c r="Q27" t="str">
        <f t="shared" si="2"/>
        <v>ok</v>
      </c>
      <c r="S27" s="1" t="s">
        <v>258</v>
      </c>
      <c r="T27" t="s">
        <v>258</v>
      </c>
      <c r="U27" t="str">
        <f t="shared" si="3"/>
        <v>ok</v>
      </c>
    </row>
    <row r="28" spans="4:21" x14ac:dyDescent="0.25">
      <c r="D28" s="14" t="s">
        <v>392</v>
      </c>
      <c r="E28" s="27" t="s">
        <v>392</v>
      </c>
      <c r="F28" s="15">
        <v>2376140</v>
      </c>
      <c r="G28" s="35">
        <v>2376140</v>
      </c>
      <c r="H28" s="39">
        <f t="shared" si="0"/>
        <v>0</v>
      </c>
      <c r="I28">
        <f t="shared" si="1"/>
        <v>1</v>
      </c>
      <c r="M28" t="s">
        <v>392</v>
      </c>
      <c r="N28" s="14" t="s">
        <v>392</v>
      </c>
      <c r="O28" s="14" t="s">
        <v>392</v>
      </c>
      <c r="P28" s="9"/>
      <c r="Q28" t="str">
        <f t="shared" si="2"/>
        <v>ok</v>
      </c>
      <c r="S28" s="1" t="s">
        <v>269</v>
      </c>
      <c r="T28" t="s">
        <v>269</v>
      </c>
      <c r="U28" t="str">
        <f t="shared" si="3"/>
        <v>ok</v>
      </c>
    </row>
    <row r="29" spans="4:21" x14ac:dyDescent="0.25">
      <c r="D29" s="14" t="s">
        <v>400</v>
      </c>
      <c r="E29" s="28" t="s">
        <v>400</v>
      </c>
      <c r="F29" s="25">
        <v>470005</v>
      </c>
      <c r="G29" s="36">
        <v>470005</v>
      </c>
      <c r="H29" s="39">
        <f t="shared" si="0"/>
        <v>0</v>
      </c>
      <c r="I29">
        <f t="shared" si="1"/>
        <v>1</v>
      </c>
      <c r="M29" t="s">
        <v>400</v>
      </c>
      <c r="N29" s="14" t="s">
        <v>400</v>
      </c>
      <c r="O29" s="14" t="s">
        <v>400</v>
      </c>
      <c r="P29" s="9"/>
      <c r="Q29" t="str">
        <f t="shared" ref="Q29:Q66" si="4">IF(M29=O29,"ok","xxxxxxxxxxx")</f>
        <v>ok</v>
      </c>
      <c r="S29" s="1" t="s">
        <v>262</v>
      </c>
      <c r="T29" t="s">
        <v>262</v>
      </c>
      <c r="U29" t="str">
        <f t="shared" si="3"/>
        <v>ok</v>
      </c>
    </row>
    <row r="30" spans="4:21" x14ac:dyDescent="0.25">
      <c r="D30" s="3" t="s">
        <v>409</v>
      </c>
      <c r="E30" s="27" t="s">
        <v>409</v>
      </c>
      <c r="F30" s="15">
        <v>696260</v>
      </c>
      <c r="G30" s="35">
        <v>696260</v>
      </c>
      <c r="H30" s="39">
        <f t="shared" si="0"/>
        <v>0</v>
      </c>
      <c r="I30">
        <f t="shared" si="1"/>
        <v>1</v>
      </c>
      <c r="M30" s="6" t="s">
        <v>409</v>
      </c>
      <c r="N30" s="3" t="s">
        <v>409</v>
      </c>
      <c r="O30" s="3" t="s">
        <v>409</v>
      </c>
      <c r="P30" s="9"/>
      <c r="Q30" t="str">
        <f t="shared" si="4"/>
        <v>ok</v>
      </c>
      <c r="S30" s="1" t="s">
        <v>283</v>
      </c>
      <c r="T30" t="s">
        <v>283</v>
      </c>
      <c r="U30" t="str">
        <f t="shared" si="3"/>
        <v>ok</v>
      </c>
    </row>
    <row r="31" spans="4:21" x14ac:dyDescent="0.25">
      <c r="D31" s="14" t="s">
        <v>405</v>
      </c>
      <c r="E31" s="28" t="s">
        <v>405</v>
      </c>
      <c r="F31" s="15">
        <v>1757679.8</v>
      </c>
      <c r="G31" s="36">
        <v>1757679.8</v>
      </c>
      <c r="H31" s="39">
        <f t="shared" si="0"/>
        <v>0</v>
      </c>
      <c r="I31">
        <f t="shared" si="1"/>
        <v>1</v>
      </c>
      <c r="M31" t="s">
        <v>405</v>
      </c>
      <c r="N31" s="3" t="s">
        <v>405</v>
      </c>
      <c r="O31" s="3" t="s">
        <v>405</v>
      </c>
      <c r="P31" s="9"/>
      <c r="Q31" t="str">
        <f t="shared" si="4"/>
        <v>ok</v>
      </c>
      <c r="S31" s="3" t="s">
        <v>307</v>
      </c>
      <c r="T31" t="s">
        <v>307</v>
      </c>
      <c r="U31" t="str">
        <f t="shared" si="3"/>
        <v>ok</v>
      </c>
    </row>
    <row r="32" spans="4:21" x14ac:dyDescent="0.25">
      <c r="D32" s="14" t="s">
        <v>396</v>
      </c>
      <c r="E32" s="27" t="s">
        <v>396</v>
      </c>
      <c r="F32" s="15">
        <v>1190802</v>
      </c>
      <c r="G32" s="35">
        <v>1190802</v>
      </c>
      <c r="H32" s="39">
        <f t="shared" si="0"/>
        <v>0</v>
      </c>
      <c r="I32">
        <f t="shared" si="1"/>
        <v>1</v>
      </c>
      <c r="M32" s="6" t="s">
        <v>396</v>
      </c>
      <c r="N32" s="14" t="s">
        <v>396</v>
      </c>
      <c r="O32" s="14" t="s">
        <v>396</v>
      </c>
      <c r="P32" s="9"/>
      <c r="Q32" t="str">
        <f t="shared" si="4"/>
        <v>ok</v>
      </c>
      <c r="S32" s="3" t="s">
        <v>309</v>
      </c>
      <c r="T32" t="s">
        <v>309</v>
      </c>
      <c r="U32" t="str">
        <f t="shared" si="3"/>
        <v>ok</v>
      </c>
    </row>
    <row r="33" spans="4:21" x14ac:dyDescent="0.25">
      <c r="D33" s="14" t="s">
        <v>384</v>
      </c>
      <c r="E33" s="28" t="s">
        <v>384</v>
      </c>
      <c r="F33" s="15">
        <v>1135537.400446</v>
      </c>
      <c r="G33" s="36">
        <v>1135537.400446</v>
      </c>
      <c r="H33" s="39">
        <f t="shared" si="0"/>
        <v>0</v>
      </c>
      <c r="I33">
        <f t="shared" si="1"/>
        <v>1</v>
      </c>
      <c r="M33" t="s">
        <v>384</v>
      </c>
      <c r="N33" s="3" t="s">
        <v>384</v>
      </c>
      <c r="O33" s="3" t="s">
        <v>384</v>
      </c>
      <c r="P33" s="9"/>
      <c r="Q33" t="str">
        <f t="shared" si="4"/>
        <v>ok</v>
      </c>
      <c r="S33" s="1" t="s">
        <v>311</v>
      </c>
      <c r="T33" t="s">
        <v>311</v>
      </c>
      <c r="U33" t="str">
        <f t="shared" si="3"/>
        <v>ok</v>
      </c>
    </row>
    <row r="34" spans="4:21" x14ac:dyDescent="0.25">
      <c r="D34" s="14" t="s">
        <v>390</v>
      </c>
      <c r="E34" s="27" t="s">
        <v>390</v>
      </c>
      <c r="F34" s="15">
        <v>8056580.5700000003</v>
      </c>
      <c r="G34" s="35">
        <v>8056580.5700000003</v>
      </c>
      <c r="H34" s="39">
        <f t="shared" si="0"/>
        <v>0</v>
      </c>
      <c r="I34">
        <f t="shared" si="1"/>
        <v>1</v>
      </c>
      <c r="M34" t="s">
        <v>390</v>
      </c>
      <c r="N34" s="14" t="s">
        <v>390</v>
      </c>
      <c r="O34" s="14" t="s">
        <v>390</v>
      </c>
      <c r="P34" s="9"/>
      <c r="Q34" t="str">
        <f t="shared" si="4"/>
        <v>ok</v>
      </c>
      <c r="S34" s="1" t="s">
        <v>285</v>
      </c>
      <c r="T34" t="s">
        <v>285</v>
      </c>
      <c r="U34" t="str">
        <f t="shared" si="3"/>
        <v>ok</v>
      </c>
    </row>
    <row r="35" spans="4:21" x14ac:dyDescent="0.25">
      <c r="D35" s="14" t="s">
        <v>394</v>
      </c>
      <c r="E35" s="28" t="s">
        <v>394</v>
      </c>
      <c r="F35" s="15">
        <v>4250000</v>
      </c>
      <c r="G35" s="36">
        <v>4250000</v>
      </c>
      <c r="H35" s="39">
        <f t="shared" si="0"/>
        <v>0</v>
      </c>
      <c r="I35">
        <f t="shared" si="1"/>
        <v>1</v>
      </c>
      <c r="M35" s="6" t="s">
        <v>394</v>
      </c>
      <c r="N35" s="14" t="s">
        <v>394</v>
      </c>
      <c r="O35" s="14" t="s">
        <v>394</v>
      </c>
      <c r="P35" s="11"/>
      <c r="Q35" t="str">
        <f t="shared" si="4"/>
        <v>ok</v>
      </c>
      <c r="S35" s="1" t="s">
        <v>291</v>
      </c>
      <c r="T35" t="s">
        <v>291</v>
      </c>
      <c r="U35" t="str">
        <f t="shared" si="3"/>
        <v>ok</v>
      </c>
    </row>
    <row r="36" spans="4:21" x14ac:dyDescent="0.25">
      <c r="D36" s="14" t="s">
        <v>407</v>
      </c>
      <c r="E36" s="27" t="s">
        <v>407</v>
      </c>
      <c r="F36" s="15">
        <v>231100</v>
      </c>
      <c r="G36" s="35">
        <v>231100</v>
      </c>
      <c r="H36" s="39">
        <f t="shared" si="0"/>
        <v>0</v>
      </c>
      <c r="I36">
        <f t="shared" si="1"/>
        <v>1</v>
      </c>
      <c r="M36" t="s">
        <v>407</v>
      </c>
      <c r="N36" s="3" t="s">
        <v>407</v>
      </c>
      <c r="O36" s="3" t="s">
        <v>407</v>
      </c>
      <c r="P36" s="10"/>
      <c r="Q36" t="str">
        <f t="shared" si="4"/>
        <v>ok</v>
      </c>
      <c r="S36" s="1"/>
      <c r="T36" t="s">
        <v>336</v>
      </c>
      <c r="U36" t="str">
        <f t="shared" si="3"/>
        <v>xxxx</v>
      </c>
    </row>
    <row r="37" spans="4:21" x14ac:dyDescent="0.25">
      <c r="D37" s="14" t="s">
        <v>31</v>
      </c>
      <c r="E37" s="28" t="s">
        <v>31</v>
      </c>
      <c r="F37" s="15">
        <v>5310000</v>
      </c>
      <c r="G37" s="36">
        <v>5310000</v>
      </c>
      <c r="H37" s="39">
        <f t="shared" si="0"/>
        <v>0</v>
      </c>
      <c r="I37">
        <f t="shared" si="1"/>
        <v>1</v>
      </c>
      <c r="M37" t="s">
        <v>31</v>
      </c>
      <c r="N37" s="14" t="s">
        <v>31</v>
      </c>
      <c r="O37" s="14" t="s">
        <v>31</v>
      </c>
      <c r="P37" s="10"/>
      <c r="Q37" t="str">
        <f t="shared" si="4"/>
        <v>ok</v>
      </c>
      <c r="S37" s="1" t="s">
        <v>313</v>
      </c>
      <c r="T37" t="s">
        <v>313</v>
      </c>
      <c r="U37" t="str">
        <f t="shared" si="3"/>
        <v>ok</v>
      </c>
    </row>
    <row r="38" spans="4:21" x14ac:dyDescent="0.25">
      <c r="D38" s="14" t="s">
        <v>33</v>
      </c>
      <c r="E38" s="27" t="s">
        <v>33</v>
      </c>
      <c r="F38" s="15">
        <v>1477522</v>
      </c>
      <c r="G38" s="35">
        <v>1477522</v>
      </c>
      <c r="H38" s="39">
        <f t="shared" si="0"/>
        <v>0</v>
      </c>
      <c r="I38">
        <f t="shared" si="1"/>
        <v>1</v>
      </c>
      <c r="M38" s="6" t="s">
        <v>33</v>
      </c>
      <c r="N38" s="14" t="s">
        <v>33</v>
      </c>
      <c r="O38" s="14" t="s">
        <v>33</v>
      </c>
      <c r="P38" s="9"/>
      <c r="Q38" t="str">
        <f t="shared" si="4"/>
        <v>ok</v>
      </c>
      <c r="S38" s="1" t="s">
        <v>315</v>
      </c>
      <c r="T38" t="s">
        <v>315</v>
      </c>
      <c r="U38" t="str">
        <f t="shared" si="3"/>
        <v>ok</v>
      </c>
    </row>
    <row r="39" spans="4:21" x14ac:dyDescent="0.25">
      <c r="D39" s="14" t="s">
        <v>35</v>
      </c>
      <c r="E39" s="28" t="s">
        <v>35</v>
      </c>
      <c r="F39" s="15">
        <v>435000</v>
      </c>
      <c r="G39" s="36">
        <v>435000</v>
      </c>
      <c r="H39" s="39">
        <f t="shared" si="0"/>
        <v>0</v>
      </c>
      <c r="I39">
        <f t="shared" si="1"/>
        <v>1</v>
      </c>
      <c r="M39" t="s">
        <v>35</v>
      </c>
      <c r="N39" s="14" t="s">
        <v>35</v>
      </c>
      <c r="O39" s="14" t="s">
        <v>35</v>
      </c>
      <c r="P39" s="9"/>
      <c r="Q39" t="str">
        <f t="shared" si="4"/>
        <v>ok</v>
      </c>
      <c r="S39" s="1" t="s">
        <v>293</v>
      </c>
      <c r="T39" t="s">
        <v>293</v>
      </c>
      <c r="U39" t="str">
        <f t="shared" si="3"/>
        <v>ok</v>
      </c>
    </row>
    <row r="40" spans="4:21" x14ac:dyDescent="0.25">
      <c r="D40" s="14" t="s">
        <v>37</v>
      </c>
      <c r="E40" s="27" t="s">
        <v>37</v>
      </c>
      <c r="F40" s="15">
        <v>300000</v>
      </c>
      <c r="G40" s="35">
        <v>300000</v>
      </c>
      <c r="H40" s="39">
        <f t="shared" si="0"/>
        <v>0</v>
      </c>
      <c r="I40">
        <f t="shared" si="1"/>
        <v>1</v>
      </c>
      <c r="M40" t="s">
        <v>37</v>
      </c>
      <c r="N40" s="14" t="s">
        <v>37</v>
      </c>
      <c r="O40" s="14" t="s">
        <v>37</v>
      </c>
      <c r="P40" s="9"/>
      <c r="Q40" t="str">
        <f t="shared" si="4"/>
        <v>ok</v>
      </c>
      <c r="S40" s="1" t="s">
        <v>295</v>
      </c>
      <c r="T40" t="s">
        <v>295</v>
      </c>
      <c r="U40" t="str">
        <f t="shared" si="3"/>
        <v>ok</v>
      </c>
    </row>
    <row r="41" spans="4:21" x14ac:dyDescent="0.25">
      <c r="D41" s="14" t="s">
        <v>39</v>
      </c>
      <c r="E41" s="28" t="s">
        <v>39</v>
      </c>
      <c r="F41" s="15">
        <v>1173000</v>
      </c>
      <c r="G41" s="36">
        <v>1173000</v>
      </c>
      <c r="H41" s="39">
        <f t="shared" si="0"/>
        <v>0</v>
      </c>
      <c r="I41">
        <f t="shared" si="1"/>
        <v>1</v>
      </c>
      <c r="M41" t="s">
        <v>39</v>
      </c>
      <c r="N41" s="14" t="s">
        <v>39</v>
      </c>
      <c r="O41" s="14" t="s">
        <v>39</v>
      </c>
      <c r="P41" s="9"/>
      <c r="Q41" t="str">
        <f t="shared" si="4"/>
        <v>ok</v>
      </c>
      <c r="S41" s="1" t="s">
        <v>321</v>
      </c>
      <c r="T41" t="s">
        <v>321</v>
      </c>
      <c r="U41" t="str">
        <f t="shared" si="3"/>
        <v>ok</v>
      </c>
    </row>
    <row r="42" spans="4:21" x14ac:dyDescent="0.25">
      <c r="D42" s="14" t="s">
        <v>40</v>
      </c>
      <c r="E42" s="27" t="s">
        <v>40</v>
      </c>
      <c r="F42" s="15">
        <v>754616.7</v>
      </c>
      <c r="G42" s="35">
        <v>754616.7</v>
      </c>
      <c r="H42" s="39">
        <f t="shared" si="0"/>
        <v>0</v>
      </c>
      <c r="I42">
        <f t="shared" si="1"/>
        <v>1</v>
      </c>
      <c r="M42" t="s">
        <v>40</v>
      </c>
      <c r="N42" s="14" t="s">
        <v>40</v>
      </c>
      <c r="O42" s="14" t="s">
        <v>40</v>
      </c>
      <c r="P42" s="9"/>
      <c r="Q42" t="str">
        <f t="shared" si="4"/>
        <v>ok</v>
      </c>
      <c r="S42" s="1" t="s">
        <v>297</v>
      </c>
      <c r="T42" t="s">
        <v>297</v>
      </c>
      <c r="U42" t="str">
        <f t="shared" si="3"/>
        <v>ok</v>
      </c>
    </row>
    <row r="43" spans="4:21" x14ac:dyDescent="0.25">
      <c r="D43" s="14" t="s">
        <v>41</v>
      </c>
      <c r="E43" s="28" t="s">
        <v>41</v>
      </c>
      <c r="F43" s="15">
        <v>8230000</v>
      </c>
      <c r="G43" s="36">
        <v>8230000</v>
      </c>
      <c r="H43" s="39">
        <f t="shared" si="0"/>
        <v>0</v>
      </c>
      <c r="I43">
        <f t="shared" si="1"/>
        <v>1</v>
      </c>
      <c r="M43" t="s">
        <v>41</v>
      </c>
      <c r="N43" s="14" t="s">
        <v>41</v>
      </c>
      <c r="O43" s="14" t="s">
        <v>41</v>
      </c>
      <c r="P43" s="9"/>
      <c r="Q43" t="str">
        <f t="shared" si="4"/>
        <v>ok</v>
      </c>
      <c r="S43" s="1" t="s">
        <v>317</v>
      </c>
      <c r="T43" t="s">
        <v>317</v>
      </c>
      <c r="U43" t="str">
        <f t="shared" si="3"/>
        <v>ok</v>
      </c>
    </row>
    <row r="44" spans="4:21" x14ac:dyDescent="0.25">
      <c r="D44" s="14" t="s">
        <v>43</v>
      </c>
      <c r="E44" s="27" t="s">
        <v>43</v>
      </c>
      <c r="F44" s="15">
        <v>300000</v>
      </c>
      <c r="G44" s="35">
        <v>300000</v>
      </c>
      <c r="H44" s="39">
        <f t="shared" si="0"/>
        <v>0</v>
      </c>
      <c r="I44">
        <f t="shared" si="1"/>
        <v>1</v>
      </c>
      <c r="M44" t="s">
        <v>43</v>
      </c>
      <c r="N44" s="14" t="s">
        <v>43</v>
      </c>
      <c r="O44" s="14" t="s">
        <v>43</v>
      </c>
      <c r="P44" s="9"/>
      <c r="Q44" t="str">
        <f t="shared" si="4"/>
        <v>ok</v>
      </c>
      <c r="S44" s="1" t="s">
        <v>327</v>
      </c>
      <c r="T44" t="s">
        <v>327</v>
      </c>
      <c r="U44" t="str">
        <f t="shared" si="3"/>
        <v>ok</v>
      </c>
    </row>
    <row r="45" spans="4:21" x14ac:dyDescent="0.25">
      <c r="D45" s="14" t="s">
        <v>45</v>
      </c>
      <c r="E45" s="28" t="s">
        <v>45</v>
      </c>
      <c r="F45" s="15">
        <v>889000</v>
      </c>
      <c r="G45" s="36">
        <v>889000</v>
      </c>
      <c r="H45" s="39">
        <f t="shared" si="0"/>
        <v>0</v>
      </c>
      <c r="I45">
        <f t="shared" si="1"/>
        <v>1</v>
      </c>
      <c r="M45" t="s">
        <v>45</v>
      </c>
      <c r="N45" s="14" t="s">
        <v>45</v>
      </c>
      <c r="O45" s="14" t="s">
        <v>45</v>
      </c>
      <c r="P45" s="9"/>
      <c r="Q45" t="str">
        <f t="shared" si="4"/>
        <v>ok</v>
      </c>
      <c r="S45" s="1"/>
      <c r="T45" t="s">
        <v>337</v>
      </c>
      <c r="U45" t="str">
        <f t="shared" si="3"/>
        <v>xxxx</v>
      </c>
    </row>
    <row r="46" spans="4:21" x14ac:dyDescent="0.25">
      <c r="D46" s="14" t="s">
        <v>51</v>
      </c>
      <c r="E46" s="27" t="s">
        <v>51</v>
      </c>
      <c r="F46" s="15">
        <v>5718705.79</v>
      </c>
      <c r="G46" s="35">
        <v>5718705.79</v>
      </c>
      <c r="H46" s="39">
        <f t="shared" si="0"/>
        <v>0</v>
      </c>
      <c r="I46">
        <f t="shared" si="1"/>
        <v>1</v>
      </c>
      <c r="M46" t="s">
        <v>51</v>
      </c>
      <c r="N46" s="14" t="s">
        <v>51</v>
      </c>
      <c r="O46" s="14" t="s">
        <v>51</v>
      </c>
      <c r="P46" s="9"/>
      <c r="Q46" t="str">
        <f t="shared" si="4"/>
        <v>ok</v>
      </c>
      <c r="S46" s="1"/>
      <c r="T46" t="s">
        <v>338</v>
      </c>
      <c r="U46" t="str">
        <f t="shared" si="3"/>
        <v>xxxx</v>
      </c>
    </row>
    <row r="47" spans="4:21" x14ac:dyDescent="0.25">
      <c r="D47" s="14" t="s">
        <v>53</v>
      </c>
      <c r="E47" s="28" t="s">
        <v>53</v>
      </c>
      <c r="F47" s="15">
        <v>5030000</v>
      </c>
      <c r="G47" s="36">
        <v>5030000</v>
      </c>
      <c r="H47" s="39">
        <f t="shared" si="0"/>
        <v>0</v>
      </c>
      <c r="I47">
        <f t="shared" si="1"/>
        <v>1</v>
      </c>
      <c r="M47" t="s">
        <v>53</v>
      </c>
      <c r="N47" s="14" t="s">
        <v>53</v>
      </c>
      <c r="O47" s="14" t="s">
        <v>53</v>
      </c>
      <c r="P47" s="9"/>
      <c r="Q47" t="str">
        <f t="shared" si="4"/>
        <v>ok</v>
      </c>
      <c r="S47" s="1" t="s">
        <v>328</v>
      </c>
      <c r="T47" t="s">
        <v>328</v>
      </c>
      <c r="U47" t="str">
        <f t="shared" si="3"/>
        <v>ok</v>
      </c>
    </row>
    <row r="48" spans="4:21" x14ac:dyDescent="0.25">
      <c r="D48" s="14" t="s">
        <v>55</v>
      </c>
      <c r="E48" s="27" t="s">
        <v>55</v>
      </c>
      <c r="F48" s="15">
        <v>936000</v>
      </c>
      <c r="G48" s="35">
        <v>936000</v>
      </c>
      <c r="H48" s="39">
        <f t="shared" si="0"/>
        <v>0</v>
      </c>
      <c r="I48">
        <f t="shared" si="1"/>
        <v>1</v>
      </c>
      <c r="M48" t="s">
        <v>55</v>
      </c>
      <c r="N48" s="14" t="s">
        <v>55</v>
      </c>
      <c r="O48" s="14" t="s">
        <v>55</v>
      </c>
      <c r="P48" s="9"/>
      <c r="Q48" t="str">
        <f t="shared" si="4"/>
        <v>ok</v>
      </c>
      <c r="S48" s="1" t="s">
        <v>143</v>
      </c>
      <c r="T48" t="s">
        <v>143</v>
      </c>
      <c r="U48" t="str">
        <f t="shared" si="3"/>
        <v>ok</v>
      </c>
    </row>
    <row r="49" spans="4:21" x14ac:dyDescent="0.25">
      <c r="D49" s="14" t="s">
        <v>417</v>
      </c>
      <c r="E49" s="28" t="s">
        <v>417</v>
      </c>
      <c r="F49" s="15">
        <v>78500</v>
      </c>
      <c r="G49" s="36">
        <v>78500</v>
      </c>
      <c r="H49" s="39">
        <f t="shared" si="0"/>
        <v>0</v>
      </c>
      <c r="I49">
        <f t="shared" si="1"/>
        <v>1</v>
      </c>
      <c r="M49" t="s">
        <v>417</v>
      </c>
      <c r="N49" s="14" t="s">
        <v>417</v>
      </c>
      <c r="O49" s="14" t="s">
        <v>417</v>
      </c>
      <c r="P49" s="9"/>
      <c r="Q49" t="str">
        <f t="shared" si="4"/>
        <v>ok</v>
      </c>
      <c r="S49" s="1" t="s">
        <v>147</v>
      </c>
      <c r="T49" t="s">
        <v>147</v>
      </c>
      <c r="U49" t="str">
        <f t="shared" si="3"/>
        <v>ok</v>
      </c>
    </row>
    <row r="50" spans="4:21" x14ac:dyDescent="0.25">
      <c r="D50" s="3" t="s">
        <v>423</v>
      </c>
      <c r="E50" s="27" t="s">
        <v>423</v>
      </c>
      <c r="F50" s="15">
        <v>1120000</v>
      </c>
      <c r="G50" s="35">
        <v>1120000</v>
      </c>
      <c r="H50" s="39">
        <f t="shared" si="0"/>
        <v>0</v>
      </c>
      <c r="I50">
        <f t="shared" si="1"/>
        <v>1</v>
      </c>
      <c r="M50" t="s">
        <v>423</v>
      </c>
      <c r="N50" s="3" t="s">
        <v>423</v>
      </c>
      <c r="O50" s="3" t="s">
        <v>423</v>
      </c>
      <c r="P50" s="9"/>
      <c r="Q50" t="str">
        <f t="shared" si="4"/>
        <v>ok</v>
      </c>
      <c r="S50" s="1" t="s">
        <v>155</v>
      </c>
      <c r="T50" t="s">
        <v>155</v>
      </c>
      <c r="U50" t="str">
        <f t="shared" si="3"/>
        <v>ok</v>
      </c>
    </row>
    <row r="51" spans="4:21" x14ac:dyDescent="0.25">
      <c r="D51" s="14" t="s">
        <v>424</v>
      </c>
      <c r="E51" s="28" t="s">
        <v>424</v>
      </c>
      <c r="F51" s="15">
        <v>380000</v>
      </c>
      <c r="G51" s="36">
        <v>380000</v>
      </c>
      <c r="H51" s="39">
        <f t="shared" si="0"/>
        <v>0</v>
      </c>
      <c r="I51">
        <f t="shared" si="1"/>
        <v>1</v>
      </c>
      <c r="M51" t="s">
        <v>424</v>
      </c>
      <c r="N51" s="3" t="s">
        <v>424</v>
      </c>
      <c r="O51" s="3" t="s">
        <v>424</v>
      </c>
      <c r="P51" s="9"/>
      <c r="Q51" t="str">
        <f t="shared" si="4"/>
        <v>ok</v>
      </c>
      <c r="S51" s="1" t="s">
        <v>178</v>
      </c>
      <c r="T51" t="s">
        <v>178</v>
      </c>
      <c r="U51" t="str">
        <f t="shared" si="3"/>
        <v>ok</v>
      </c>
    </row>
    <row r="52" spans="4:21" x14ac:dyDescent="0.25">
      <c r="D52" s="14" t="s">
        <v>449</v>
      </c>
      <c r="E52" s="27" t="s">
        <v>449</v>
      </c>
      <c r="F52" s="15">
        <v>36000</v>
      </c>
      <c r="G52" s="35">
        <v>36000</v>
      </c>
      <c r="H52" s="39">
        <f t="shared" si="0"/>
        <v>0</v>
      </c>
      <c r="I52">
        <f t="shared" si="1"/>
        <v>1</v>
      </c>
      <c r="M52" s="6" t="s">
        <v>449</v>
      </c>
      <c r="N52" s="3" t="s">
        <v>449</v>
      </c>
      <c r="O52" s="3" t="s">
        <v>449</v>
      </c>
      <c r="P52" s="9"/>
      <c r="Q52" t="str">
        <f t="shared" si="4"/>
        <v>ok</v>
      </c>
      <c r="S52" s="1" t="s">
        <v>186</v>
      </c>
      <c r="T52" t="s">
        <v>186</v>
      </c>
      <c r="U52" t="str">
        <f t="shared" si="3"/>
        <v>ok</v>
      </c>
    </row>
    <row r="53" spans="4:21" x14ac:dyDescent="0.25">
      <c r="D53" s="14" t="s">
        <v>428</v>
      </c>
      <c r="E53" s="28" t="s">
        <v>428</v>
      </c>
      <c r="F53" s="15">
        <v>422587.08</v>
      </c>
      <c r="G53" s="36">
        <v>422587.08</v>
      </c>
      <c r="H53" s="39">
        <f t="shared" si="0"/>
        <v>0</v>
      </c>
      <c r="I53">
        <f t="shared" si="1"/>
        <v>1</v>
      </c>
      <c r="M53" t="s">
        <v>428</v>
      </c>
      <c r="N53" s="14" t="s">
        <v>428</v>
      </c>
      <c r="O53" s="14" t="s">
        <v>428</v>
      </c>
      <c r="P53" s="9"/>
      <c r="Q53" t="str">
        <f t="shared" si="4"/>
        <v>ok</v>
      </c>
      <c r="S53" s="1" t="s">
        <v>246</v>
      </c>
      <c r="T53" t="s">
        <v>246</v>
      </c>
      <c r="U53" t="str">
        <f t="shared" si="3"/>
        <v>ok</v>
      </c>
    </row>
    <row r="54" spans="4:21" x14ac:dyDescent="0.25">
      <c r="D54" s="14" t="s">
        <v>466</v>
      </c>
      <c r="E54" s="27" t="s">
        <v>466</v>
      </c>
      <c r="F54" s="15">
        <v>80000</v>
      </c>
      <c r="G54" s="35">
        <v>80000</v>
      </c>
      <c r="H54" s="39">
        <f t="shared" si="0"/>
        <v>0</v>
      </c>
      <c r="I54">
        <f t="shared" si="1"/>
        <v>1</v>
      </c>
      <c r="M54" s="6" t="s">
        <v>466</v>
      </c>
      <c r="N54" s="3" t="s">
        <v>466</v>
      </c>
      <c r="O54" s="3" t="s">
        <v>466</v>
      </c>
      <c r="P54" s="9"/>
      <c r="Q54" t="str">
        <f t="shared" si="4"/>
        <v>ok</v>
      </c>
      <c r="S54" s="1" t="s">
        <v>299</v>
      </c>
      <c r="T54" t="s">
        <v>299</v>
      </c>
      <c r="U54" t="str">
        <f t="shared" si="3"/>
        <v>ok</v>
      </c>
    </row>
    <row r="55" spans="4:21" x14ac:dyDescent="0.25">
      <c r="D55" s="14" t="s">
        <v>429</v>
      </c>
      <c r="E55" s="28" t="s">
        <v>429</v>
      </c>
      <c r="F55" s="15">
        <v>574854</v>
      </c>
      <c r="G55" s="36">
        <v>574854</v>
      </c>
      <c r="H55" s="39">
        <f t="shared" si="0"/>
        <v>0</v>
      </c>
      <c r="I55">
        <f t="shared" si="1"/>
        <v>1</v>
      </c>
      <c r="M55" s="6" t="s">
        <v>429</v>
      </c>
      <c r="N55" s="14" t="s">
        <v>429</v>
      </c>
      <c r="O55" s="14" t="s">
        <v>429</v>
      </c>
      <c r="P55" s="9"/>
      <c r="Q55" t="str">
        <f t="shared" si="4"/>
        <v>ok</v>
      </c>
      <c r="S55" s="1" t="s">
        <v>270</v>
      </c>
      <c r="T55" t="s">
        <v>270</v>
      </c>
      <c r="U55" t="str">
        <f t="shared" si="3"/>
        <v>ok</v>
      </c>
    </row>
    <row r="56" spans="4:21" x14ac:dyDescent="0.25">
      <c r="D56" s="14" t="s">
        <v>443</v>
      </c>
      <c r="E56" s="27" t="s">
        <v>443</v>
      </c>
      <c r="F56" s="15">
        <v>2130745.5</v>
      </c>
      <c r="G56" s="35">
        <v>2130745.5</v>
      </c>
      <c r="H56" s="39">
        <f t="shared" si="0"/>
        <v>0</v>
      </c>
      <c r="I56">
        <f t="shared" si="1"/>
        <v>1</v>
      </c>
      <c r="M56" s="6" t="s">
        <v>443</v>
      </c>
      <c r="N56" s="3" t="s">
        <v>443</v>
      </c>
      <c r="O56" s="3" t="s">
        <v>443</v>
      </c>
      <c r="P56" s="9"/>
      <c r="Q56" t="str">
        <f t="shared" si="4"/>
        <v>ok</v>
      </c>
      <c r="S56" s="3" t="s">
        <v>301</v>
      </c>
      <c r="T56" t="s">
        <v>301</v>
      </c>
      <c r="U56" t="str">
        <f t="shared" si="3"/>
        <v>ok</v>
      </c>
    </row>
    <row r="57" spans="4:21" x14ac:dyDescent="0.25">
      <c r="D57" s="14" t="s">
        <v>430</v>
      </c>
      <c r="E57" s="28" t="s">
        <v>430</v>
      </c>
      <c r="F57" s="15">
        <v>132560</v>
      </c>
      <c r="G57" s="36">
        <v>132560</v>
      </c>
      <c r="H57" s="39">
        <f t="shared" si="0"/>
        <v>0</v>
      </c>
      <c r="I57">
        <f t="shared" si="1"/>
        <v>1</v>
      </c>
      <c r="M57" t="s">
        <v>430</v>
      </c>
      <c r="N57" s="14" t="s">
        <v>430</v>
      </c>
      <c r="O57" s="14" t="s">
        <v>430</v>
      </c>
      <c r="P57" s="9"/>
      <c r="Q57" t="str">
        <f t="shared" si="4"/>
        <v>ok</v>
      </c>
      <c r="S57" s="1" t="s">
        <v>303</v>
      </c>
      <c r="T57" t="s">
        <v>303</v>
      </c>
      <c r="U57" t="str">
        <f t="shared" si="3"/>
        <v>ok</v>
      </c>
    </row>
    <row r="58" spans="4:21" x14ac:dyDescent="0.25">
      <c r="D58" s="14" t="s">
        <v>436</v>
      </c>
      <c r="E58" s="27" t="s">
        <v>436</v>
      </c>
      <c r="F58" s="15">
        <v>34906.699999999997</v>
      </c>
      <c r="G58" s="35">
        <v>34906.699999999997</v>
      </c>
      <c r="H58" s="39">
        <f t="shared" si="0"/>
        <v>0</v>
      </c>
      <c r="I58">
        <f t="shared" si="1"/>
        <v>1</v>
      </c>
      <c r="M58" s="6" t="s">
        <v>436</v>
      </c>
      <c r="N58" s="3" t="s">
        <v>436</v>
      </c>
      <c r="O58" s="3" t="s">
        <v>436</v>
      </c>
      <c r="P58" s="8"/>
      <c r="Q58" t="str">
        <f t="shared" si="4"/>
        <v>ok</v>
      </c>
      <c r="S58" s="4" t="s">
        <v>305</v>
      </c>
      <c r="T58" t="s">
        <v>305</v>
      </c>
      <c r="U58" t="str">
        <f t="shared" si="3"/>
        <v>ok</v>
      </c>
    </row>
    <row r="59" spans="4:21" x14ac:dyDescent="0.25">
      <c r="D59" s="14" t="s">
        <v>431</v>
      </c>
      <c r="E59" s="28" t="s">
        <v>431</v>
      </c>
      <c r="F59" s="15">
        <v>305319.50773200003</v>
      </c>
      <c r="G59" s="36">
        <v>305319.50773200003</v>
      </c>
      <c r="H59" s="39">
        <f t="shared" si="0"/>
        <v>0</v>
      </c>
      <c r="I59">
        <f t="shared" si="1"/>
        <v>1</v>
      </c>
      <c r="M59" s="6" t="s">
        <v>431</v>
      </c>
      <c r="N59" s="14" t="s">
        <v>431</v>
      </c>
      <c r="O59" s="14" t="s">
        <v>431</v>
      </c>
      <c r="P59" s="9"/>
      <c r="Q59" t="str">
        <f t="shared" si="4"/>
        <v>ok</v>
      </c>
      <c r="S59" s="1" t="s">
        <v>319</v>
      </c>
      <c r="T59" t="s">
        <v>319</v>
      </c>
      <c r="U59" t="str">
        <f t="shared" si="3"/>
        <v>ok</v>
      </c>
    </row>
    <row r="60" spans="4:21" x14ac:dyDescent="0.25">
      <c r="D60" s="14" t="s">
        <v>451</v>
      </c>
      <c r="E60" s="27" t="s">
        <v>451</v>
      </c>
      <c r="F60" s="15">
        <v>138000</v>
      </c>
      <c r="G60" s="35">
        <v>138000</v>
      </c>
      <c r="H60" s="39">
        <f t="shared" si="0"/>
        <v>0</v>
      </c>
      <c r="I60">
        <f t="shared" si="1"/>
        <v>1</v>
      </c>
      <c r="M60" t="s">
        <v>451</v>
      </c>
      <c r="N60" s="3" t="s">
        <v>451</v>
      </c>
      <c r="O60" s="3" t="s">
        <v>451</v>
      </c>
      <c r="P60" s="9"/>
      <c r="Q60" t="str">
        <f t="shared" si="4"/>
        <v>ok</v>
      </c>
      <c r="S60" s="1"/>
      <c r="T60" t="s">
        <v>339</v>
      </c>
      <c r="U60" t="str">
        <f t="shared" si="3"/>
        <v>xxxx</v>
      </c>
    </row>
    <row r="61" spans="4:21" x14ac:dyDescent="0.25">
      <c r="D61" s="14" t="s">
        <v>453</v>
      </c>
      <c r="E61" s="28" t="s">
        <v>453</v>
      </c>
      <c r="F61" s="15">
        <v>400000</v>
      </c>
      <c r="G61" s="36">
        <v>400000</v>
      </c>
      <c r="H61" s="39">
        <f t="shared" si="0"/>
        <v>0</v>
      </c>
      <c r="I61">
        <f t="shared" si="1"/>
        <v>1</v>
      </c>
      <c r="M61" t="s">
        <v>453</v>
      </c>
      <c r="N61" s="3" t="s">
        <v>453</v>
      </c>
      <c r="O61" s="3" t="s">
        <v>453</v>
      </c>
      <c r="P61" s="9"/>
      <c r="Q61" t="str">
        <f t="shared" si="4"/>
        <v>ok</v>
      </c>
      <c r="S61" s="1" t="s">
        <v>323</v>
      </c>
      <c r="T61" t="s">
        <v>323</v>
      </c>
      <c r="U61" t="str">
        <f t="shared" si="3"/>
        <v>ok</v>
      </c>
    </row>
    <row r="62" spans="4:21" x14ac:dyDescent="0.25">
      <c r="D62" s="14" t="s">
        <v>460</v>
      </c>
      <c r="E62" s="27" t="s">
        <v>460</v>
      </c>
      <c r="F62" s="15">
        <v>55965</v>
      </c>
      <c r="G62" s="35">
        <v>55965</v>
      </c>
      <c r="H62" s="39">
        <f t="shared" si="0"/>
        <v>0</v>
      </c>
      <c r="I62">
        <f t="shared" si="1"/>
        <v>1</v>
      </c>
      <c r="M62" t="s">
        <v>460</v>
      </c>
      <c r="N62" s="3" t="s">
        <v>460</v>
      </c>
      <c r="O62" s="3" t="s">
        <v>460</v>
      </c>
      <c r="Q62" t="str">
        <f t="shared" si="4"/>
        <v>ok</v>
      </c>
      <c r="S62" s="3" t="s">
        <v>270</v>
      </c>
      <c r="U62" t="str">
        <f t="shared" si="3"/>
        <v>xxxx</v>
      </c>
    </row>
    <row r="63" spans="4:21" x14ac:dyDescent="0.25">
      <c r="D63" s="14" t="s">
        <v>437</v>
      </c>
      <c r="E63" s="28" t="s">
        <v>437</v>
      </c>
      <c r="F63" s="15">
        <v>477360</v>
      </c>
      <c r="G63" s="36">
        <v>477360</v>
      </c>
      <c r="H63" s="39">
        <f t="shared" si="0"/>
        <v>0</v>
      </c>
      <c r="I63">
        <f t="shared" si="1"/>
        <v>1</v>
      </c>
      <c r="M63" t="s">
        <v>437</v>
      </c>
      <c r="N63" s="3" t="s">
        <v>437</v>
      </c>
      <c r="O63" s="3" t="s">
        <v>437</v>
      </c>
      <c r="Q63" t="str">
        <f t="shared" si="4"/>
        <v>ok</v>
      </c>
      <c r="S63" s="1" t="s">
        <v>301</v>
      </c>
      <c r="U63" t="str">
        <f t="shared" si="3"/>
        <v>xxxx</v>
      </c>
    </row>
    <row r="64" spans="4:21" x14ac:dyDescent="0.25">
      <c r="D64" s="14" t="s">
        <v>464</v>
      </c>
      <c r="E64" s="27" t="s">
        <v>464</v>
      </c>
      <c r="F64" s="15">
        <v>325704</v>
      </c>
      <c r="G64" s="35">
        <v>325704</v>
      </c>
      <c r="H64" s="39">
        <f t="shared" si="0"/>
        <v>0</v>
      </c>
      <c r="I64">
        <f t="shared" si="1"/>
        <v>1</v>
      </c>
      <c r="M64" t="s">
        <v>464</v>
      </c>
      <c r="N64" s="3" t="s">
        <v>464</v>
      </c>
      <c r="O64" s="3" t="s">
        <v>464</v>
      </c>
      <c r="Q64" t="str">
        <f t="shared" si="4"/>
        <v>ok</v>
      </c>
      <c r="S64" s="1" t="s">
        <v>303</v>
      </c>
      <c r="U64" t="str">
        <f t="shared" si="3"/>
        <v>xxxx</v>
      </c>
    </row>
    <row r="65" spans="4:21" x14ac:dyDescent="0.25">
      <c r="D65" s="14" t="s">
        <v>462</v>
      </c>
      <c r="E65" s="28" t="s">
        <v>462</v>
      </c>
      <c r="F65" s="15">
        <v>235900</v>
      </c>
      <c r="G65" s="36">
        <v>235900</v>
      </c>
      <c r="H65" s="39">
        <f t="shared" si="0"/>
        <v>0</v>
      </c>
      <c r="I65">
        <f t="shared" si="1"/>
        <v>1</v>
      </c>
      <c r="M65" t="s">
        <v>462</v>
      </c>
      <c r="N65" s="3" t="s">
        <v>462</v>
      </c>
      <c r="O65" s="3" t="s">
        <v>462</v>
      </c>
      <c r="Q65" t="str">
        <f t="shared" si="4"/>
        <v>ok</v>
      </c>
      <c r="S65" s="1" t="s">
        <v>305</v>
      </c>
      <c r="U65" t="str">
        <f t="shared" si="3"/>
        <v>xxxx</v>
      </c>
    </row>
    <row r="66" spans="4:21" x14ac:dyDescent="0.25">
      <c r="D66" s="14" t="s">
        <v>445</v>
      </c>
      <c r="E66" s="27" t="s">
        <v>445</v>
      </c>
      <c r="F66" s="3">
        <v>16934.55</v>
      </c>
      <c r="G66" s="35">
        <v>16934.55</v>
      </c>
      <c r="H66" s="39">
        <f t="shared" si="0"/>
        <v>0</v>
      </c>
      <c r="I66">
        <f t="shared" si="1"/>
        <v>1</v>
      </c>
      <c r="M66" t="s">
        <v>445</v>
      </c>
      <c r="N66" s="3" t="s">
        <v>445</v>
      </c>
      <c r="O66" s="3" t="s">
        <v>445</v>
      </c>
      <c r="Q66" t="str">
        <f t="shared" si="4"/>
        <v>ok</v>
      </c>
      <c r="S66" s="1" t="s">
        <v>319</v>
      </c>
      <c r="U66" t="str">
        <f t="shared" si="3"/>
        <v>xxxx</v>
      </c>
    </row>
    <row r="67" spans="4:21" x14ac:dyDescent="0.25">
      <c r="D67" s="14" t="s">
        <v>438</v>
      </c>
      <c r="E67" s="28" t="s">
        <v>438</v>
      </c>
      <c r="F67" s="15">
        <v>51100</v>
      </c>
      <c r="G67" s="36">
        <v>51100</v>
      </c>
      <c r="H67" s="39">
        <f t="shared" ref="H67:H130" si="5">F67-G67</f>
        <v>0</v>
      </c>
      <c r="I67">
        <f t="shared" ref="I67:I130" si="6">IF(D67=E67,1,0)</f>
        <v>1</v>
      </c>
      <c r="M67" t="s">
        <v>447</v>
      </c>
      <c r="N67" s="3" t="s">
        <v>447</v>
      </c>
      <c r="O67" s="3" t="s">
        <v>447</v>
      </c>
      <c r="Q67" t="str">
        <f t="shared" ref="Q67:Q130" si="7">IF(M67=O67,"ok","xxxxxxxxxxx")</f>
        <v>ok</v>
      </c>
      <c r="S67" s="1" t="s">
        <v>323</v>
      </c>
      <c r="U67" t="str">
        <f t="shared" ref="U67" si="8">IF(S67=T67,"ok","xxxx")</f>
        <v>xxxx</v>
      </c>
    </row>
    <row r="68" spans="4:21" x14ac:dyDescent="0.25">
      <c r="D68" s="14" t="s">
        <v>458</v>
      </c>
      <c r="E68" s="27" t="s">
        <v>458</v>
      </c>
      <c r="F68" s="15">
        <v>248996</v>
      </c>
      <c r="G68" s="35">
        <v>248996</v>
      </c>
      <c r="H68" s="39">
        <f t="shared" si="5"/>
        <v>0</v>
      </c>
      <c r="I68">
        <f t="shared" si="6"/>
        <v>1</v>
      </c>
      <c r="M68" s="6" t="s">
        <v>438</v>
      </c>
      <c r="N68" s="3" t="s">
        <v>438</v>
      </c>
      <c r="O68" s="3" t="s">
        <v>438</v>
      </c>
      <c r="Q68" t="str">
        <f t="shared" si="7"/>
        <v>ok</v>
      </c>
    </row>
    <row r="69" spans="4:21" x14ac:dyDescent="0.25">
      <c r="D69" s="14" t="s">
        <v>57</v>
      </c>
      <c r="E69" s="28" t="s">
        <v>57</v>
      </c>
      <c r="F69" s="15">
        <v>635900</v>
      </c>
      <c r="G69" s="36">
        <v>635900</v>
      </c>
      <c r="H69" s="39">
        <f t="shared" si="5"/>
        <v>0</v>
      </c>
      <c r="I69">
        <f t="shared" si="6"/>
        <v>1</v>
      </c>
      <c r="M69" s="6" t="s">
        <v>468</v>
      </c>
      <c r="N69" s="14" t="s">
        <v>468</v>
      </c>
      <c r="O69" s="14" t="s">
        <v>468</v>
      </c>
      <c r="Q69" t="str">
        <f t="shared" si="7"/>
        <v>ok</v>
      </c>
    </row>
    <row r="70" spans="4:21" x14ac:dyDescent="0.25">
      <c r="D70" s="14" t="s">
        <v>59</v>
      </c>
      <c r="E70" s="27" t="s">
        <v>59</v>
      </c>
      <c r="F70" s="15">
        <v>96588.21</v>
      </c>
      <c r="G70" s="35">
        <v>96588.21</v>
      </c>
      <c r="H70" s="39">
        <f t="shared" si="5"/>
        <v>0</v>
      </c>
      <c r="I70">
        <f t="shared" si="6"/>
        <v>1</v>
      </c>
      <c r="M70" s="6" t="s">
        <v>458</v>
      </c>
      <c r="N70" s="3" t="s">
        <v>458</v>
      </c>
      <c r="O70" s="3" t="s">
        <v>458</v>
      </c>
      <c r="Q70" t="str">
        <f t="shared" si="7"/>
        <v>ok</v>
      </c>
    </row>
    <row r="71" spans="4:21" x14ac:dyDescent="0.25">
      <c r="D71" s="14" t="s">
        <v>61</v>
      </c>
      <c r="E71" s="28" t="s">
        <v>61</v>
      </c>
      <c r="F71" s="15">
        <v>6080</v>
      </c>
      <c r="G71" s="36">
        <v>6080</v>
      </c>
      <c r="H71" s="39">
        <f t="shared" si="5"/>
        <v>0</v>
      </c>
      <c r="I71">
        <f t="shared" si="6"/>
        <v>1</v>
      </c>
      <c r="M71" s="6" t="s">
        <v>476</v>
      </c>
      <c r="N71" s="3" t="s">
        <v>476</v>
      </c>
      <c r="O71" s="3" t="s">
        <v>476</v>
      </c>
      <c r="Q71" t="str">
        <f t="shared" si="7"/>
        <v>ok</v>
      </c>
    </row>
    <row r="72" spans="4:21" x14ac:dyDescent="0.25">
      <c r="D72" s="14" t="s">
        <v>63</v>
      </c>
      <c r="E72" s="27" t="s">
        <v>63</v>
      </c>
      <c r="F72" s="15">
        <v>684198</v>
      </c>
      <c r="G72" s="35">
        <v>684198</v>
      </c>
      <c r="H72" s="39">
        <f t="shared" si="5"/>
        <v>0</v>
      </c>
      <c r="I72">
        <f t="shared" si="6"/>
        <v>1</v>
      </c>
      <c r="M72" s="6" t="s">
        <v>496</v>
      </c>
      <c r="N72" s="42" t="s">
        <v>496</v>
      </c>
      <c r="O72" s="42" t="s">
        <v>496</v>
      </c>
      <c r="Q72" t="str">
        <f t="shared" si="7"/>
        <v>ok</v>
      </c>
      <c r="T72" t="s">
        <v>332</v>
      </c>
    </row>
    <row r="73" spans="4:21" x14ac:dyDescent="0.25">
      <c r="D73" s="14" t="s">
        <v>65</v>
      </c>
      <c r="E73" s="28" t="s">
        <v>65</v>
      </c>
      <c r="F73" s="15">
        <v>259225</v>
      </c>
      <c r="G73" s="36">
        <v>259225</v>
      </c>
      <c r="H73" s="39">
        <f t="shared" si="5"/>
        <v>0</v>
      </c>
      <c r="I73">
        <f t="shared" si="6"/>
        <v>1</v>
      </c>
      <c r="M73" s="6" t="s">
        <v>490</v>
      </c>
      <c r="N73" s="42" t="s">
        <v>492</v>
      </c>
      <c r="O73" s="42"/>
      <c r="Q73" t="str">
        <f t="shared" si="7"/>
        <v>xxxxxxxxxxx</v>
      </c>
      <c r="T73" t="s">
        <v>333</v>
      </c>
    </row>
    <row r="74" spans="4:21" x14ac:dyDescent="0.25">
      <c r="D74" s="14" t="s">
        <v>67</v>
      </c>
      <c r="E74" s="27" t="s">
        <v>67</v>
      </c>
      <c r="F74" s="15">
        <v>200000</v>
      </c>
      <c r="G74" s="35">
        <v>200000</v>
      </c>
      <c r="H74" s="39">
        <f t="shared" si="5"/>
        <v>0</v>
      </c>
      <c r="I74">
        <f t="shared" si="6"/>
        <v>1</v>
      </c>
      <c r="M74" s="6" t="s">
        <v>492</v>
      </c>
      <c r="N74" s="3" t="s">
        <v>494</v>
      </c>
      <c r="O74" s="42" t="s">
        <v>492</v>
      </c>
      <c r="Q74" t="str">
        <f t="shared" si="7"/>
        <v>ok</v>
      </c>
      <c r="T74" t="s">
        <v>334</v>
      </c>
    </row>
    <row r="75" spans="4:21" x14ac:dyDescent="0.25">
      <c r="D75" s="14" t="s">
        <v>69</v>
      </c>
      <c r="E75" s="28" t="s">
        <v>69</v>
      </c>
      <c r="F75" s="15">
        <v>682287</v>
      </c>
      <c r="G75" s="36">
        <v>682287</v>
      </c>
      <c r="H75" s="39">
        <f t="shared" si="5"/>
        <v>0</v>
      </c>
      <c r="I75">
        <f t="shared" si="6"/>
        <v>1</v>
      </c>
      <c r="M75" t="s">
        <v>494</v>
      </c>
      <c r="N75" s="14" t="s">
        <v>57</v>
      </c>
      <c r="O75" s="3" t="s">
        <v>494</v>
      </c>
      <c r="Q75" t="str">
        <f t="shared" si="7"/>
        <v>ok</v>
      </c>
      <c r="T75" t="s">
        <v>335</v>
      </c>
    </row>
    <row r="76" spans="4:21" x14ac:dyDescent="0.25">
      <c r="D76" s="14" t="s">
        <v>71</v>
      </c>
      <c r="E76" s="27" t="s">
        <v>71</v>
      </c>
      <c r="F76" s="15">
        <v>345848</v>
      </c>
      <c r="G76" s="35">
        <v>345848</v>
      </c>
      <c r="H76" s="39">
        <f t="shared" si="5"/>
        <v>0</v>
      </c>
      <c r="I76">
        <f t="shared" si="6"/>
        <v>1</v>
      </c>
      <c r="M76" t="s">
        <v>57</v>
      </c>
      <c r="N76" s="14" t="s">
        <v>59</v>
      </c>
      <c r="O76" s="14" t="s">
        <v>57</v>
      </c>
      <c r="Q76" t="str">
        <f t="shared" si="7"/>
        <v>ok</v>
      </c>
      <c r="T76" t="s">
        <v>336</v>
      </c>
    </row>
    <row r="77" spans="4:21" x14ac:dyDescent="0.25">
      <c r="D77" s="14" t="s">
        <v>73</v>
      </c>
      <c r="E77" s="28" t="s">
        <v>73</v>
      </c>
      <c r="F77" s="15">
        <v>1212000</v>
      </c>
      <c r="G77" s="36">
        <v>1212000</v>
      </c>
      <c r="H77" s="39">
        <f t="shared" si="5"/>
        <v>0</v>
      </c>
      <c r="I77">
        <f t="shared" si="6"/>
        <v>1</v>
      </c>
      <c r="M77" t="s">
        <v>59</v>
      </c>
      <c r="N77" s="14" t="s">
        <v>61</v>
      </c>
      <c r="O77" s="14" t="s">
        <v>59</v>
      </c>
      <c r="Q77" t="str">
        <f t="shared" si="7"/>
        <v>ok</v>
      </c>
      <c r="T77" t="s">
        <v>337</v>
      </c>
    </row>
    <row r="78" spans="4:21" x14ac:dyDescent="0.25">
      <c r="D78" s="14" t="s">
        <v>75</v>
      </c>
      <c r="E78" s="27" t="s">
        <v>75</v>
      </c>
      <c r="F78" s="15">
        <v>57120</v>
      </c>
      <c r="G78" s="35">
        <v>57120</v>
      </c>
      <c r="H78" s="39">
        <f t="shared" si="5"/>
        <v>0</v>
      </c>
      <c r="I78">
        <f t="shared" si="6"/>
        <v>1</v>
      </c>
      <c r="M78" t="s">
        <v>61</v>
      </c>
      <c r="N78" s="14" t="s">
        <v>63</v>
      </c>
      <c r="O78" s="14" t="s">
        <v>61</v>
      </c>
      <c r="Q78" t="str">
        <f t="shared" si="7"/>
        <v>ok</v>
      </c>
      <c r="T78" t="s">
        <v>338</v>
      </c>
    </row>
    <row r="79" spans="4:21" x14ac:dyDescent="0.25">
      <c r="D79" s="14" t="s">
        <v>77</v>
      </c>
      <c r="E79" s="28" t="s">
        <v>77</v>
      </c>
      <c r="F79" s="15">
        <v>249993</v>
      </c>
      <c r="G79" s="36">
        <v>249993</v>
      </c>
      <c r="H79" s="39">
        <f t="shared" si="5"/>
        <v>0</v>
      </c>
      <c r="I79">
        <f t="shared" si="6"/>
        <v>1</v>
      </c>
      <c r="M79" t="s">
        <v>63</v>
      </c>
      <c r="N79" s="14" t="s">
        <v>65</v>
      </c>
      <c r="O79" s="14" t="s">
        <v>63</v>
      </c>
      <c r="Q79" t="str">
        <f t="shared" si="7"/>
        <v>ok</v>
      </c>
      <c r="T79" t="s">
        <v>339</v>
      </c>
    </row>
    <row r="80" spans="4:21" x14ac:dyDescent="0.25">
      <c r="D80" s="14" t="s">
        <v>79</v>
      </c>
      <c r="E80" s="27" t="s">
        <v>79</v>
      </c>
      <c r="F80" s="15">
        <v>14800</v>
      </c>
      <c r="G80" s="35">
        <v>14800</v>
      </c>
      <c r="H80" s="39">
        <f t="shared" si="5"/>
        <v>0</v>
      </c>
      <c r="I80">
        <f t="shared" si="6"/>
        <v>1</v>
      </c>
      <c r="M80" t="s">
        <v>65</v>
      </c>
      <c r="N80" s="14" t="s">
        <v>67</v>
      </c>
      <c r="O80" s="14" t="s">
        <v>65</v>
      </c>
      <c r="Q80" t="str">
        <f t="shared" si="7"/>
        <v>ok</v>
      </c>
    </row>
    <row r="81" spans="4:17" x14ac:dyDescent="0.25">
      <c r="D81" s="14" t="s">
        <v>81</v>
      </c>
      <c r="E81" s="28" t="s">
        <v>81</v>
      </c>
      <c r="F81" s="15">
        <v>194965</v>
      </c>
      <c r="G81" s="36">
        <v>194965</v>
      </c>
      <c r="H81" s="39">
        <f t="shared" si="5"/>
        <v>0</v>
      </c>
      <c r="I81">
        <f t="shared" si="6"/>
        <v>1</v>
      </c>
      <c r="M81" s="6" t="s">
        <v>67</v>
      </c>
      <c r="N81" s="14" t="s">
        <v>69</v>
      </c>
      <c r="O81" s="14" t="s">
        <v>67</v>
      </c>
      <c r="Q81" t="str">
        <f t="shared" si="7"/>
        <v>ok</v>
      </c>
    </row>
    <row r="82" spans="4:17" x14ac:dyDescent="0.25">
      <c r="D82" s="14" t="s">
        <v>85</v>
      </c>
      <c r="E82" s="27" t="s">
        <v>85</v>
      </c>
      <c r="F82" s="15">
        <v>375422.64</v>
      </c>
      <c r="G82" s="35">
        <v>375422.64</v>
      </c>
      <c r="H82" s="39">
        <f t="shared" si="5"/>
        <v>0</v>
      </c>
      <c r="I82">
        <f t="shared" si="6"/>
        <v>1</v>
      </c>
      <c r="M82" s="6" t="s">
        <v>69</v>
      </c>
      <c r="N82" s="3" t="s">
        <v>71</v>
      </c>
      <c r="O82" s="14" t="s">
        <v>69</v>
      </c>
      <c r="Q82" t="str">
        <f t="shared" si="7"/>
        <v>ok</v>
      </c>
    </row>
    <row r="83" spans="4:17" x14ac:dyDescent="0.25">
      <c r="D83" s="14" t="s">
        <v>87</v>
      </c>
      <c r="E83" s="28" t="s">
        <v>87</v>
      </c>
      <c r="F83" s="15">
        <v>4800325</v>
      </c>
      <c r="G83" s="36">
        <v>4800325</v>
      </c>
      <c r="H83" s="39">
        <f t="shared" si="5"/>
        <v>0</v>
      </c>
      <c r="I83">
        <f t="shared" si="6"/>
        <v>1</v>
      </c>
      <c r="M83" t="s">
        <v>71</v>
      </c>
      <c r="N83" s="14" t="s">
        <v>73</v>
      </c>
      <c r="O83" s="3" t="s">
        <v>71</v>
      </c>
      <c r="Q83" t="str">
        <f t="shared" si="7"/>
        <v>ok</v>
      </c>
    </row>
    <row r="84" spans="4:17" x14ac:dyDescent="0.25">
      <c r="D84" s="21" t="s">
        <v>93</v>
      </c>
      <c r="E84" s="27" t="s">
        <v>93</v>
      </c>
      <c r="F84" s="15">
        <v>5742</v>
      </c>
      <c r="G84" s="35">
        <v>5742</v>
      </c>
      <c r="H84" s="39">
        <f t="shared" si="5"/>
        <v>0</v>
      </c>
      <c r="I84">
        <f t="shared" si="6"/>
        <v>1</v>
      </c>
      <c r="M84" t="s">
        <v>73</v>
      </c>
      <c r="N84" s="14" t="s">
        <v>75</v>
      </c>
      <c r="O84" s="14" t="s">
        <v>73</v>
      </c>
      <c r="Q84" t="str">
        <f t="shared" si="7"/>
        <v>ok</v>
      </c>
    </row>
    <row r="85" spans="4:17" x14ac:dyDescent="0.25">
      <c r="D85" s="14" t="s">
        <v>95</v>
      </c>
      <c r="E85" s="28" t="s">
        <v>95</v>
      </c>
      <c r="F85" s="15">
        <v>120000</v>
      </c>
      <c r="G85" s="36">
        <v>120000</v>
      </c>
      <c r="H85" s="39">
        <f t="shared" si="5"/>
        <v>0</v>
      </c>
      <c r="I85">
        <f t="shared" si="6"/>
        <v>1</v>
      </c>
      <c r="M85" t="s">
        <v>75</v>
      </c>
      <c r="N85" s="14" t="s">
        <v>77</v>
      </c>
      <c r="O85" s="14" t="s">
        <v>75</v>
      </c>
      <c r="Q85" t="str">
        <f t="shared" si="7"/>
        <v>ok</v>
      </c>
    </row>
    <row r="86" spans="4:17" x14ac:dyDescent="0.25">
      <c r="D86" s="14" t="s">
        <v>97</v>
      </c>
      <c r="E86" s="27" t="s">
        <v>97</v>
      </c>
      <c r="F86" s="15">
        <v>116836.27166100001</v>
      </c>
      <c r="G86" s="35">
        <v>116836.27166100001</v>
      </c>
      <c r="H86" s="39">
        <f t="shared" si="5"/>
        <v>0</v>
      </c>
      <c r="I86">
        <f t="shared" si="6"/>
        <v>1</v>
      </c>
      <c r="M86" s="6" t="s">
        <v>77</v>
      </c>
      <c r="N86" s="47" t="s">
        <v>502</v>
      </c>
      <c r="O86" s="14" t="s">
        <v>77</v>
      </c>
      <c r="Q86" t="str">
        <f t="shared" si="7"/>
        <v>ok</v>
      </c>
    </row>
    <row r="87" spans="4:17" x14ac:dyDescent="0.25">
      <c r="D87" s="14" t="s">
        <v>99</v>
      </c>
      <c r="E87" s="28" t="s">
        <v>99</v>
      </c>
      <c r="F87" s="15">
        <v>294489.12</v>
      </c>
      <c r="G87" s="36">
        <v>294489.12</v>
      </c>
      <c r="H87" s="39">
        <f t="shared" si="5"/>
        <v>0</v>
      </c>
      <c r="I87">
        <f t="shared" si="6"/>
        <v>1</v>
      </c>
      <c r="M87" s="6" t="s">
        <v>502</v>
      </c>
      <c r="N87" s="42" t="s">
        <v>486</v>
      </c>
      <c r="O87" s="47" t="s">
        <v>502</v>
      </c>
      <c r="Q87" t="str">
        <f t="shared" si="7"/>
        <v>ok</v>
      </c>
    </row>
    <row r="88" spans="4:17" x14ac:dyDescent="0.25">
      <c r="D88" s="14" t="s">
        <v>101</v>
      </c>
      <c r="E88" s="27" t="s">
        <v>101</v>
      </c>
      <c r="F88" s="15">
        <v>184000</v>
      </c>
      <c r="G88" s="35">
        <v>184000</v>
      </c>
      <c r="H88" s="39">
        <f t="shared" si="5"/>
        <v>0</v>
      </c>
      <c r="I88">
        <f t="shared" si="6"/>
        <v>1</v>
      </c>
      <c r="M88" t="s">
        <v>486</v>
      </c>
      <c r="N88" s="14" t="s">
        <v>79</v>
      </c>
      <c r="O88" s="42" t="s">
        <v>486</v>
      </c>
      <c r="Q88" t="str">
        <f t="shared" si="7"/>
        <v>ok</v>
      </c>
    </row>
    <row r="89" spans="4:17" x14ac:dyDescent="0.25">
      <c r="D89" s="22" t="s">
        <v>103</v>
      </c>
      <c r="E89" s="28" t="s">
        <v>103</v>
      </c>
      <c r="F89" s="15">
        <v>150000</v>
      </c>
      <c r="G89" s="36">
        <v>150000</v>
      </c>
      <c r="H89" s="39">
        <f t="shared" si="5"/>
        <v>0</v>
      </c>
      <c r="I89">
        <f t="shared" si="6"/>
        <v>1</v>
      </c>
      <c r="M89" t="s">
        <v>79</v>
      </c>
      <c r="N89" s="14" t="s">
        <v>81</v>
      </c>
      <c r="O89" s="14" t="s">
        <v>79</v>
      </c>
      <c r="Q89" t="str">
        <f t="shared" si="7"/>
        <v>ok</v>
      </c>
    </row>
    <row r="90" spans="4:17" x14ac:dyDescent="0.25">
      <c r="D90" s="22" t="s">
        <v>105</v>
      </c>
      <c r="E90" s="27" t="s">
        <v>105</v>
      </c>
      <c r="F90" s="15">
        <v>470600</v>
      </c>
      <c r="G90" s="35">
        <v>470600</v>
      </c>
      <c r="H90" s="39">
        <f t="shared" si="5"/>
        <v>0</v>
      </c>
      <c r="I90">
        <f t="shared" si="6"/>
        <v>1</v>
      </c>
      <c r="M90" t="s">
        <v>81</v>
      </c>
      <c r="N90" s="14" t="s">
        <v>85</v>
      </c>
      <c r="O90" s="14" t="s">
        <v>81</v>
      </c>
      <c r="Q90" t="str">
        <f t="shared" si="7"/>
        <v>ok</v>
      </c>
    </row>
    <row r="91" spans="4:17" x14ac:dyDescent="0.25">
      <c r="D91" s="14" t="s">
        <v>107</v>
      </c>
      <c r="E91" s="28" t="s">
        <v>107</v>
      </c>
      <c r="F91" s="15">
        <v>1684</v>
      </c>
      <c r="G91" s="36">
        <v>1684</v>
      </c>
      <c r="H91" s="39">
        <f t="shared" si="5"/>
        <v>0</v>
      </c>
      <c r="I91">
        <f t="shared" si="6"/>
        <v>1</v>
      </c>
      <c r="M91" t="s">
        <v>85</v>
      </c>
      <c r="N91" s="14" t="s">
        <v>87</v>
      </c>
      <c r="O91" s="14" t="s">
        <v>85</v>
      </c>
      <c r="Q91" t="str">
        <f t="shared" si="7"/>
        <v>ok</v>
      </c>
    </row>
    <row r="92" spans="4:17" x14ac:dyDescent="0.25">
      <c r="D92" s="14" t="s">
        <v>109</v>
      </c>
      <c r="E92" s="27" t="s">
        <v>109</v>
      </c>
      <c r="F92" s="15">
        <v>4234.7299999999996</v>
      </c>
      <c r="G92" s="35">
        <v>4234.7299999999996</v>
      </c>
      <c r="H92" s="39">
        <f t="shared" si="5"/>
        <v>0</v>
      </c>
      <c r="I92">
        <f t="shared" si="6"/>
        <v>1</v>
      </c>
      <c r="M92" t="s">
        <v>87</v>
      </c>
      <c r="N92" s="14" t="s">
        <v>93</v>
      </c>
      <c r="O92" s="14" t="s">
        <v>87</v>
      </c>
      <c r="Q92" t="str">
        <f t="shared" si="7"/>
        <v>ok</v>
      </c>
    </row>
    <row r="93" spans="4:17" x14ac:dyDescent="0.25">
      <c r="D93" s="14" t="s">
        <v>112</v>
      </c>
      <c r="E93" s="28" t="s">
        <v>112</v>
      </c>
      <c r="F93" s="15">
        <v>431660</v>
      </c>
      <c r="G93" s="36">
        <v>431660</v>
      </c>
      <c r="H93" s="39">
        <f t="shared" si="5"/>
        <v>0</v>
      </c>
      <c r="I93">
        <f t="shared" si="6"/>
        <v>1</v>
      </c>
      <c r="M93" t="s">
        <v>93</v>
      </c>
      <c r="N93" s="14" t="s">
        <v>95</v>
      </c>
      <c r="O93" s="14" t="s">
        <v>93</v>
      </c>
      <c r="Q93" t="str">
        <f t="shared" si="7"/>
        <v>ok</v>
      </c>
    </row>
    <row r="94" spans="4:17" x14ac:dyDescent="0.25">
      <c r="D94" s="22" t="s">
        <v>114</v>
      </c>
      <c r="E94" s="27" t="s">
        <v>114</v>
      </c>
      <c r="F94" s="15">
        <v>26542.14</v>
      </c>
      <c r="G94" s="35">
        <v>26542.14</v>
      </c>
      <c r="H94" s="39">
        <f t="shared" si="5"/>
        <v>0</v>
      </c>
      <c r="I94">
        <f t="shared" si="6"/>
        <v>1</v>
      </c>
      <c r="M94" t="s">
        <v>95</v>
      </c>
      <c r="N94" s="14" t="s">
        <v>97</v>
      </c>
      <c r="O94" s="14" t="s">
        <v>95</v>
      </c>
      <c r="Q94" t="str">
        <f t="shared" si="7"/>
        <v>ok</v>
      </c>
    </row>
    <row r="95" spans="4:17" x14ac:dyDescent="0.25">
      <c r="D95" s="14" t="s">
        <v>118</v>
      </c>
      <c r="E95" s="28" t="s">
        <v>118</v>
      </c>
      <c r="F95" s="15">
        <v>4000000</v>
      </c>
      <c r="G95" s="36">
        <v>4000000</v>
      </c>
      <c r="H95" s="39">
        <f t="shared" si="5"/>
        <v>0</v>
      </c>
      <c r="I95">
        <f t="shared" si="6"/>
        <v>1</v>
      </c>
      <c r="M95" t="s">
        <v>97</v>
      </c>
      <c r="N95" s="14" t="s">
        <v>99</v>
      </c>
      <c r="O95" s="14" t="s">
        <v>97</v>
      </c>
      <c r="Q95" t="str">
        <f t="shared" si="7"/>
        <v>ok</v>
      </c>
    </row>
    <row r="96" spans="4:17" x14ac:dyDescent="0.25">
      <c r="D96" s="14" t="s">
        <v>120</v>
      </c>
      <c r="E96" s="27" t="s">
        <v>120</v>
      </c>
      <c r="F96" s="15">
        <v>258091.88</v>
      </c>
      <c r="G96" s="35">
        <v>258091.88</v>
      </c>
      <c r="H96" s="39">
        <f t="shared" si="5"/>
        <v>0</v>
      </c>
      <c r="I96">
        <f t="shared" si="6"/>
        <v>1</v>
      </c>
      <c r="M96" t="s">
        <v>99</v>
      </c>
      <c r="N96" s="14" t="s">
        <v>101</v>
      </c>
      <c r="O96" s="14" t="s">
        <v>99</v>
      </c>
      <c r="Q96" t="str">
        <f t="shared" si="7"/>
        <v>ok</v>
      </c>
    </row>
    <row r="97" spans="4:17" x14ac:dyDescent="0.25">
      <c r="D97" s="16" t="s">
        <v>122</v>
      </c>
      <c r="E97" s="28" t="s">
        <v>122</v>
      </c>
      <c r="F97" s="15">
        <v>5824309.9000000004</v>
      </c>
      <c r="G97" s="36">
        <v>5824309.9000000004</v>
      </c>
      <c r="H97" s="39">
        <f t="shared" si="5"/>
        <v>0</v>
      </c>
      <c r="I97">
        <f t="shared" si="6"/>
        <v>1</v>
      </c>
      <c r="M97" t="s">
        <v>101</v>
      </c>
      <c r="N97" s="14" t="s">
        <v>103</v>
      </c>
      <c r="O97" s="14" t="s">
        <v>101</v>
      </c>
      <c r="Q97" t="str">
        <f t="shared" si="7"/>
        <v>ok</v>
      </c>
    </row>
    <row r="98" spans="4:17" x14ac:dyDescent="0.25">
      <c r="D98" s="14" t="s">
        <v>125</v>
      </c>
      <c r="E98" s="27" t="s">
        <v>125</v>
      </c>
      <c r="F98" s="15">
        <v>75100</v>
      </c>
      <c r="G98" s="35">
        <v>75100</v>
      </c>
      <c r="H98" s="39">
        <f t="shared" si="5"/>
        <v>0</v>
      </c>
      <c r="I98">
        <f t="shared" si="6"/>
        <v>1</v>
      </c>
      <c r="M98" t="s">
        <v>103</v>
      </c>
      <c r="N98" s="14" t="s">
        <v>105</v>
      </c>
      <c r="O98" s="14" t="s">
        <v>103</v>
      </c>
      <c r="Q98" t="str">
        <f t="shared" si="7"/>
        <v>ok</v>
      </c>
    </row>
    <row r="99" spans="4:17" x14ac:dyDescent="0.25">
      <c r="D99" s="14" t="s">
        <v>127</v>
      </c>
      <c r="E99" s="28" t="s">
        <v>127</v>
      </c>
      <c r="F99" s="15">
        <v>372000</v>
      </c>
      <c r="G99" s="36">
        <v>372000</v>
      </c>
      <c r="H99" s="39">
        <f t="shared" si="5"/>
        <v>0</v>
      </c>
      <c r="I99">
        <f t="shared" si="6"/>
        <v>1</v>
      </c>
      <c r="M99" t="s">
        <v>105</v>
      </c>
      <c r="N99" s="14" t="s">
        <v>107</v>
      </c>
      <c r="O99" s="14" t="s">
        <v>105</v>
      </c>
      <c r="Q99" t="str">
        <f t="shared" si="7"/>
        <v>ok</v>
      </c>
    </row>
    <row r="100" spans="4:17" x14ac:dyDescent="0.25">
      <c r="D100" s="14" t="s">
        <v>129</v>
      </c>
      <c r="E100" s="27" t="s">
        <v>129</v>
      </c>
      <c r="F100" s="15">
        <v>884819.1</v>
      </c>
      <c r="G100" s="35">
        <v>884819.1</v>
      </c>
      <c r="H100" s="39">
        <f t="shared" si="5"/>
        <v>0</v>
      </c>
      <c r="I100">
        <f t="shared" si="6"/>
        <v>1</v>
      </c>
      <c r="M100" t="s">
        <v>107</v>
      </c>
      <c r="N100" s="14" t="s">
        <v>109</v>
      </c>
      <c r="O100" s="14" t="s">
        <v>107</v>
      </c>
      <c r="Q100" t="str">
        <f t="shared" si="7"/>
        <v>ok</v>
      </c>
    </row>
    <row r="101" spans="4:17" x14ac:dyDescent="0.25">
      <c r="D101" s="21" t="s">
        <v>131</v>
      </c>
      <c r="E101" s="28" t="s">
        <v>131</v>
      </c>
      <c r="F101" s="15">
        <v>104348</v>
      </c>
      <c r="G101" s="36">
        <v>104348</v>
      </c>
      <c r="H101" s="39">
        <f t="shared" si="5"/>
        <v>0</v>
      </c>
      <c r="I101">
        <f t="shared" si="6"/>
        <v>1</v>
      </c>
      <c r="M101" t="s">
        <v>109</v>
      </c>
      <c r="N101" s="14" t="s">
        <v>112</v>
      </c>
      <c r="O101" s="14" t="s">
        <v>109</v>
      </c>
      <c r="Q101" t="str">
        <f t="shared" si="7"/>
        <v>ok</v>
      </c>
    </row>
    <row r="102" spans="4:17" x14ac:dyDescent="0.25">
      <c r="D102" s="14" t="s">
        <v>133</v>
      </c>
      <c r="E102" s="27" t="s">
        <v>133</v>
      </c>
      <c r="F102" s="15">
        <v>20327.608520999998</v>
      </c>
      <c r="G102" s="35">
        <v>20327.608520999998</v>
      </c>
      <c r="H102" s="39">
        <f t="shared" si="5"/>
        <v>0</v>
      </c>
      <c r="I102">
        <f t="shared" si="6"/>
        <v>1</v>
      </c>
      <c r="M102" t="s">
        <v>112</v>
      </c>
      <c r="N102" s="14" t="s">
        <v>114</v>
      </c>
      <c r="O102" s="14" t="s">
        <v>112</v>
      </c>
      <c r="Q102" t="str">
        <f t="shared" si="7"/>
        <v>ok</v>
      </c>
    </row>
    <row r="103" spans="4:17" x14ac:dyDescent="0.25">
      <c r="D103" s="3" t="s">
        <v>135</v>
      </c>
      <c r="E103" s="28" t="s">
        <v>135</v>
      </c>
      <c r="F103" s="15">
        <v>826300</v>
      </c>
      <c r="G103" s="36">
        <v>826300</v>
      </c>
      <c r="H103" s="39">
        <f t="shared" si="5"/>
        <v>0</v>
      </c>
      <c r="I103">
        <f t="shared" si="6"/>
        <v>1</v>
      </c>
      <c r="M103" t="s">
        <v>114</v>
      </c>
      <c r="N103" s="14" t="s">
        <v>118</v>
      </c>
      <c r="O103" s="14" t="s">
        <v>114</v>
      </c>
      <c r="Q103" t="str">
        <f t="shared" si="7"/>
        <v>ok</v>
      </c>
    </row>
    <row r="104" spans="4:17" x14ac:dyDescent="0.25">
      <c r="D104" s="14" t="s">
        <v>137</v>
      </c>
      <c r="E104" s="27" t="s">
        <v>137</v>
      </c>
      <c r="F104" s="15">
        <v>3850000</v>
      </c>
      <c r="G104" s="35">
        <v>3850000</v>
      </c>
      <c r="H104" s="39">
        <f t="shared" si="5"/>
        <v>0</v>
      </c>
      <c r="I104">
        <f t="shared" si="6"/>
        <v>1</v>
      </c>
      <c r="M104" t="s">
        <v>118</v>
      </c>
      <c r="N104" s="14" t="s">
        <v>120</v>
      </c>
      <c r="O104" s="14" t="s">
        <v>118</v>
      </c>
      <c r="Q104" t="str">
        <f t="shared" si="7"/>
        <v>ok</v>
      </c>
    </row>
    <row r="105" spans="4:17" x14ac:dyDescent="0.25">
      <c r="D105" s="14" t="s">
        <v>188</v>
      </c>
      <c r="E105" s="28" t="s">
        <v>188</v>
      </c>
      <c r="F105" s="15">
        <v>2630000</v>
      </c>
      <c r="G105" s="36">
        <v>2630000</v>
      </c>
      <c r="H105" s="39">
        <f t="shared" si="5"/>
        <v>0</v>
      </c>
      <c r="I105">
        <f t="shared" si="6"/>
        <v>1</v>
      </c>
      <c r="M105" t="s">
        <v>120</v>
      </c>
      <c r="N105" s="14" t="s">
        <v>122</v>
      </c>
      <c r="O105" s="14" t="s">
        <v>120</v>
      </c>
      <c r="Q105" t="str">
        <f t="shared" si="7"/>
        <v>ok</v>
      </c>
    </row>
    <row r="106" spans="4:17" x14ac:dyDescent="0.25">
      <c r="D106" s="14" t="s">
        <v>139</v>
      </c>
      <c r="E106" s="27" t="s">
        <v>139</v>
      </c>
      <c r="F106" s="15">
        <v>220000</v>
      </c>
      <c r="G106" s="35">
        <v>220000</v>
      </c>
      <c r="H106" s="39">
        <f t="shared" si="5"/>
        <v>0</v>
      </c>
      <c r="I106">
        <f t="shared" si="6"/>
        <v>1</v>
      </c>
      <c r="M106" t="s">
        <v>122</v>
      </c>
      <c r="N106" s="14" t="s">
        <v>125</v>
      </c>
      <c r="O106" s="14" t="s">
        <v>122</v>
      </c>
      <c r="Q106" t="str">
        <f t="shared" si="7"/>
        <v>ok</v>
      </c>
    </row>
    <row r="107" spans="4:17" x14ac:dyDescent="0.25">
      <c r="D107" s="14" t="s">
        <v>194</v>
      </c>
      <c r="E107" s="28" t="s">
        <v>194</v>
      </c>
      <c r="F107" s="15">
        <v>107614</v>
      </c>
      <c r="G107" s="36">
        <v>107614</v>
      </c>
      <c r="H107" s="39">
        <f t="shared" si="5"/>
        <v>0</v>
      </c>
      <c r="I107">
        <f t="shared" si="6"/>
        <v>1</v>
      </c>
      <c r="M107" t="s">
        <v>125</v>
      </c>
      <c r="N107" s="14" t="s">
        <v>127</v>
      </c>
      <c r="O107" s="14" t="s">
        <v>125</v>
      </c>
      <c r="Q107" t="str">
        <f t="shared" si="7"/>
        <v>ok</v>
      </c>
    </row>
    <row r="108" spans="4:17" x14ac:dyDescent="0.25">
      <c r="D108" s="21" t="s">
        <v>190</v>
      </c>
      <c r="E108" s="27" t="s">
        <v>190</v>
      </c>
      <c r="F108" s="15">
        <v>108000</v>
      </c>
      <c r="G108" s="35">
        <v>108000</v>
      </c>
      <c r="H108" s="39">
        <f t="shared" si="5"/>
        <v>0</v>
      </c>
      <c r="I108">
        <f t="shared" si="6"/>
        <v>1</v>
      </c>
      <c r="M108" t="s">
        <v>127</v>
      </c>
      <c r="N108" s="14" t="s">
        <v>129</v>
      </c>
      <c r="O108" s="14" t="s">
        <v>127</v>
      </c>
      <c r="Q108" t="str">
        <f t="shared" si="7"/>
        <v>ok</v>
      </c>
    </row>
    <row r="109" spans="4:17" x14ac:dyDescent="0.25">
      <c r="D109" s="14" t="s">
        <v>200</v>
      </c>
      <c r="E109" s="28" t="s">
        <v>200</v>
      </c>
      <c r="F109" s="15">
        <v>3500000</v>
      </c>
      <c r="G109" s="36">
        <v>3500000</v>
      </c>
      <c r="H109" s="39">
        <f t="shared" si="5"/>
        <v>0</v>
      </c>
      <c r="I109">
        <f t="shared" si="6"/>
        <v>1</v>
      </c>
      <c r="M109" t="s">
        <v>129</v>
      </c>
      <c r="N109" s="14" t="s">
        <v>131</v>
      </c>
      <c r="O109" s="14" t="s">
        <v>129</v>
      </c>
      <c r="Q109" t="str">
        <f t="shared" si="7"/>
        <v>ok</v>
      </c>
    </row>
    <row r="110" spans="4:17" x14ac:dyDescent="0.25">
      <c r="D110" s="14" t="s">
        <v>180</v>
      </c>
      <c r="E110" s="27" t="s">
        <v>180</v>
      </c>
      <c r="F110" s="15">
        <v>304305</v>
      </c>
      <c r="G110" s="35">
        <v>304305</v>
      </c>
      <c r="H110" s="39">
        <f t="shared" si="5"/>
        <v>0</v>
      </c>
      <c r="I110">
        <f t="shared" si="6"/>
        <v>1</v>
      </c>
      <c r="M110" t="s">
        <v>131</v>
      </c>
      <c r="N110" s="14" t="s">
        <v>133</v>
      </c>
      <c r="O110" s="14" t="s">
        <v>131</v>
      </c>
      <c r="Q110" t="str">
        <f t="shared" si="7"/>
        <v>ok</v>
      </c>
    </row>
    <row r="111" spans="4:17" x14ac:dyDescent="0.25">
      <c r="D111" s="14" t="s">
        <v>198</v>
      </c>
      <c r="E111" s="28" t="s">
        <v>198</v>
      </c>
      <c r="F111" s="15">
        <v>755500</v>
      </c>
      <c r="G111" s="36">
        <v>755500</v>
      </c>
      <c r="H111" s="39">
        <f t="shared" si="5"/>
        <v>0</v>
      </c>
      <c r="I111">
        <f t="shared" si="6"/>
        <v>1</v>
      </c>
      <c r="M111" t="s">
        <v>133</v>
      </c>
      <c r="N111" s="14" t="s">
        <v>135</v>
      </c>
      <c r="O111" s="14" t="s">
        <v>133</v>
      </c>
      <c r="Q111" t="str">
        <f t="shared" si="7"/>
        <v>ok</v>
      </c>
    </row>
    <row r="112" spans="4:17" x14ac:dyDescent="0.25">
      <c r="D112" s="14" t="s">
        <v>171</v>
      </c>
      <c r="E112" s="27" t="s">
        <v>171</v>
      </c>
      <c r="F112" s="15">
        <v>38000</v>
      </c>
      <c r="G112" s="35">
        <v>38000</v>
      </c>
      <c r="H112" s="39">
        <f t="shared" si="5"/>
        <v>0</v>
      </c>
      <c r="I112">
        <f t="shared" si="6"/>
        <v>1</v>
      </c>
      <c r="M112" t="s">
        <v>135</v>
      </c>
      <c r="N112" s="14" t="s">
        <v>137</v>
      </c>
      <c r="O112" s="14" t="s">
        <v>135</v>
      </c>
      <c r="Q112" t="str">
        <f t="shared" si="7"/>
        <v>ok</v>
      </c>
    </row>
    <row r="113" spans="4:17" x14ac:dyDescent="0.25">
      <c r="D113" s="14" t="s">
        <v>202</v>
      </c>
      <c r="E113" s="28" t="s">
        <v>202</v>
      </c>
      <c r="F113" s="15">
        <v>3075587</v>
      </c>
      <c r="G113" s="36">
        <v>3075587</v>
      </c>
      <c r="H113" s="39">
        <f t="shared" si="5"/>
        <v>0</v>
      </c>
      <c r="I113">
        <f t="shared" si="6"/>
        <v>1</v>
      </c>
      <c r="M113" t="s">
        <v>137</v>
      </c>
      <c r="N113" s="14" t="s">
        <v>188</v>
      </c>
      <c r="O113" s="14" t="s">
        <v>137</v>
      </c>
      <c r="Q113" t="str">
        <f t="shared" si="7"/>
        <v>ok</v>
      </c>
    </row>
    <row r="114" spans="4:17" x14ac:dyDescent="0.25">
      <c r="D114" s="21" t="s">
        <v>204</v>
      </c>
      <c r="E114" s="27" t="s">
        <v>204</v>
      </c>
      <c r="F114" s="15">
        <v>358800</v>
      </c>
      <c r="G114" s="35">
        <v>358800</v>
      </c>
      <c r="H114" s="39">
        <f t="shared" si="5"/>
        <v>0</v>
      </c>
      <c r="I114">
        <f t="shared" si="6"/>
        <v>1</v>
      </c>
      <c r="M114" t="s">
        <v>188</v>
      </c>
      <c r="N114" s="14" t="s">
        <v>139</v>
      </c>
      <c r="O114" s="14" t="s">
        <v>188</v>
      </c>
      <c r="Q114" t="str">
        <f t="shared" si="7"/>
        <v>ok</v>
      </c>
    </row>
    <row r="115" spans="4:17" x14ac:dyDescent="0.25">
      <c r="D115" s="14" t="s">
        <v>208</v>
      </c>
      <c r="E115" s="28" t="s">
        <v>208</v>
      </c>
      <c r="F115" s="15">
        <v>121614.5</v>
      </c>
      <c r="G115" s="36">
        <v>121614.5</v>
      </c>
      <c r="H115" s="39">
        <f t="shared" si="5"/>
        <v>0</v>
      </c>
      <c r="I115">
        <f t="shared" si="6"/>
        <v>1</v>
      </c>
      <c r="M115" t="s">
        <v>139</v>
      </c>
      <c r="N115" s="14" t="s">
        <v>194</v>
      </c>
      <c r="O115" s="14" t="s">
        <v>139</v>
      </c>
      <c r="Q115" t="str">
        <f t="shared" si="7"/>
        <v>ok</v>
      </c>
    </row>
    <row r="116" spans="4:17" x14ac:dyDescent="0.25">
      <c r="D116" s="14" t="s">
        <v>210</v>
      </c>
      <c r="E116" s="27" t="s">
        <v>210</v>
      </c>
      <c r="F116" s="15">
        <v>204961</v>
      </c>
      <c r="G116" s="35">
        <v>204961</v>
      </c>
      <c r="H116" s="39">
        <f t="shared" si="5"/>
        <v>0</v>
      </c>
      <c r="I116">
        <f t="shared" si="6"/>
        <v>1</v>
      </c>
      <c r="M116" t="s">
        <v>194</v>
      </c>
      <c r="N116" s="14" t="s">
        <v>190</v>
      </c>
      <c r="O116" s="14" t="s">
        <v>194</v>
      </c>
      <c r="Q116" t="str">
        <f t="shared" si="7"/>
        <v>ok</v>
      </c>
    </row>
    <row r="117" spans="4:17" x14ac:dyDescent="0.25">
      <c r="D117" s="14" t="s">
        <v>184</v>
      </c>
      <c r="E117" s="28" t="s">
        <v>184</v>
      </c>
      <c r="F117" s="15">
        <v>630232.28</v>
      </c>
      <c r="G117" s="36">
        <v>630232.28</v>
      </c>
      <c r="H117" s="39">
        <f t="shared" si="5"/>
        <v>0</v>
      </c>
      <c r="I117">
        <f t="shared" si="6"/>
        <v>1</v>
      </c>
      <c r="M117" t="s">
        <v>190</v>
      </c>
      <c r="N117" s="14" t="s">
        <v>200</v>
      </c>
      <c r="O117" s="14" t="s">
        <v>190</v>
      </c>
      <c r="Q117" t="str">
        <f t="shared" si="7"/>
        <v>ok</v>
      </c>
    </row>
    <row r="118" spans="4:17" x14ac:dyDescent="0.25">
      <c r="D118" s="14" t="s">
        <v>182</v>
      </c>
      <c r="E118" s="27" t="s">
        <v>182</v>
      </c>
      <c r="F118" s="15">
        <v>16170.3</v>
      </c>
      <c r="G118" s="35">
        <v>16170.3</v>
      </c>
      <c r="H118" s="39">
        <f t="shared" si="5"/>
        <v>0</v>
      </c>
      <c r="I118">
        <f t="shared" si="6"/>
        <v>1</v>
      </c>
      <c r="M118" t="s">
        <v>200</v>
      </c>
      <c r="N118" s="21" t="s">
        <v>180</v>
      </c>
      <c r="O118" s="14" t="s">
        <v>200</v>
      </c>
      <c r="Q118" t="str">
        <f t="shared" si="7"/>
        <v>ok</v>
      </c>
    </row>
    <row r="119" spans="4:17" x14ac:dyDescent="0.25">
      <c r="D119" s="14" t="s">
        <v>220</v>
      </c>
      <c r="E119" s="28" t="s">
        <v>220</v>
      </c>
      <c r="F119" s="15">
        <v>273700</v>
      </c>
      <c r="G119" s="36">
        <v>273700</v>
      </c>
      <c r="H119" s="39">
        <f t="shared" si="5"/>
        <v>0</v>
      </c>
      <c r="I119">
        <f t="shared" si="6"/>
        <v>1</v>
      </c>
      <c r="M119" t="s">
        <v>180</v>
      </c>
      <c r="N119" s="14" t="s">
        <v>198</v>
      </c>
      <c r="O119" s="21" t="s">
        <v>180</v>
      </c>
      <c r="Q119" t="str">
        <f t="shared" si="7"/>
        <v>ok</v>
      </c>
    </row>
    <row r="120" spans="4:17" x14ac:dyDescent="0.25">
      <c r="D120" s="14" t="s">
        <v>206</v>
      </c>
      <c r="E120" s="27" t="s">
        <v>206</v>
      </c>
      <c r="F120" s="15">
        <v>125000</v>
      </c>
      <c r="G120" s="35">
        <v>125000</v>
      </c>
      <c r="H120" s="39">
        <f t="shared" si="5"/>
        <v>0</v>
      </c>
      <c r="I120">
        <f t="shared" si="6"/>
        <v>1</v>
      </c>
      <c r="M120" t="s">
        <v>198</v>
      </c>
      <c r="N120" s="14" t="s">
        <v>171</v>
      </c>
      <c r="O120" s="14" t="s">
        <v>198</v>
      </c>
      <c r="Q120" t="str">
        <f t="shared" si="7"/>
        <v>ok</v>
      </c>
    </row>
    <row r="121" spans="4:17" x14ac:dyDescent="0.25">
      <c r="D121" s="14" t="s">
        <v>192</v>
      </c>
      <c r="E121" s="28" t="s">
        <v>192</v>
      </c>
      <c r="F121" s="15">
        <v>320217.53999999998</v>
      </c>
      <c r="G121" s="36">
        <v>320217.53999999998</v>
      </c>
      <c r="H121" s="39">
        <f t="shared" si="5"/>
        <v>0</v>
      </c>
      <c r="I121">
        <f t="shared" si="6"/>
        <v>1</v>
      </c>
      <c r="M121" t="s">
        <v>171</v>
      </c>
      <c r="N121" s="14" t="s">
        <v>202</v>
      </c>
      <c r="O121" s="14" t="s">
        <v>171</v>
      </c>
      <c r="Q121" t="str">
        <f t="shared" si="7"/>
        <v>ok</v>
      </c>
    </row>
    <row r="122" spans="4:17" x14ac:dyDescent="0.25">
      <c r="D122" s="14" t="s">
        <v>218</v>
      </c>
      <c r="E122" s="27" t="s">
        <v>218</v>
      </c>
      <c r="F122" s="15">
        <v>530977</v>
      </c>
      <c r="G122" s="35">
        <v>530977</v>
      </c>
      <c r="H122" s="39">
        <f t="shared" si="5"/>
        <v>0</v>
      </c>
      <c r="I122">
        <f t="shared" si="6"/>
        <v>1</v>
      </c>
      <c r="M122" t="s">
        <v>202</v>
      </c>
      <c r="N122" s="14" t="s">
        <v>204</v>
      </c>
      <c r="O122" s="14" t="s">
        <v>202</v>
      </c>
      <c r="Q122" t="str">
        <f t="shared" si="7"/>
        <v>ok</v>
      </c>
    </row>
    <row r="123" spans="4:17" x14ac:dyDescent="0.25">
      <c r="D123" s="3" t="s">
        <v>216</v>
      </c>
      <c r="E123" s="28" t="s">
        <v>216</v>
      </c>
      <c r="F123" s="15">
        <v>2186300</v>
      </c>
      <c r="G123" s="36">
        <v>2186300</v>
      </c>
      <c r="H123" s="39">
        <f t="shared" si="5"/>
        <v>0</v>
      </c>
      <c r="I123">
        <f t="shared" si="6"/>
        <v>1</v>
      </c>
      <c r="M123" t="s">
        <v>204</v>
      </c>
      <c r="N123" s="22" t="s">
        <v>208</v>
      </c>
      <c r="O123" s="14" t="s">
        <v>204</v>
      </c>
      <c r="Q123" t="str">
        <f t="shared" si="7"/>
        <v>ok</v>
      </c>
    </row>
    <row r="124" spans="4:17" x14ac:dyDescent="0.25">
      <c r="D124" s="3" t="s">
        <v>195</v>
      </c>
      <c r="E124" s="27" t="s">
        <v>195</v>
      </c>
      <c r="F124" s="15">
        <v>6035</v>
      </c>
      <c r="G124" s="35">
        <v>6035</v>
      </c>
      <c r="H124" s="39">
        <f t="shared" si="5"/>
        <v>0</v>
      </c>
      <c r="I124">
        <f t="shared" si="6"/>
        <v>1</v>
      </c>
      <c r="M124" t="s">
        <v>208</v>
      </c>
      <c r="N124" s="22" t="s">
        <v>210</v>
      </c>
      <c r="O124" s="22" t="s">
        <v>208</v>
      </c>
      <c r="Q124" t="str">
        <f t="shared" si="7"/>
        <v>ok</v>
      </c>
    </row>
    <row r="125" spans="4:17" x14ac:dyDescent="0.25">
      <c r="D125" s="14" t="s">
        <v>264</v>
      </c>
      <c r="E125" s="28" t="s">
        <v>264</v>
      </c>
      <c r="F125" s="15">
        <v>59745.599999999999</v>
      </c>
      <c r="G125" s="36">
        <v>59745.599999999999</v>
      </c>
      <c r="H125" s="39">
        <f t="shared" si="5"/>
        <v>0</v>
      </c>
      <c r="I125">
        <f t="shared" si="6"/>
        <v>1</v>
      </c>
      <c r="M125" t="s">
        <v>210</v>
      </c>
      <c r="N125" s="14" t="s">
        <v>184</v>
      </c>
      <c r="O125" s="22" t="s">
        <v>210</v>
      </c>
      <c r="Q125" t="str">
        <f t="shared" si="7"/>
        <v>ok</v>
      </c>
    </row>
    <row r="126" spans="4:17" x14ac:dyDescent="0.25">
      <c r="D126" s="14" t="s">
        <v>265</v>
      </c>
      <c r="E126" s="27" t="s">
        <v>265</v>
      </c>
      <c r="F126" s="15">
        <v>125000</v>
      </c>
      <c r="G126" s="35">
        <v>125000</v>
      </c>
      <c r="H126" s="39">
        <f t="shared" si="5"/>
        <v>0</v>
      </c>
      <c r="I126">
        <f t="shared" si="6"/>
        <v>1</v>
      </c>
      <c r="M126" t="s">
        <v>184</v>
      </c>
      <c r="N126" s="14" t="s">
        <v>182</v>
      </c>
      <c r="O126" s="14" t="s">
        <v>184</v>
      </c>
      <c r="Q126" t="str">
        <f t="shared" si="7"/>
        <v>ok</v>
      </c>
    </row>
    <row r="127" spans="4:17" x14ac:dyDescent="0.25">
      <c r="D127" s="14" t="s">
        <v>222</v>
      </c>
      <c r="E127" s="28" t="s">
        <v>222</v>
      </c>
      <c r="F127" s="15">
        <v>373426</v>
      </c>
      <c r="G127" s="36">
        <v>373426</v>
      </c>
      <c r="H127" s="39">
        <f t="shared" si="5"/>
        <v>0</v>
      </c>
      <c r="I127">
        <f t="shared" si="6"/>
        <v>1</v>
      </c>
      <c r="M127" t="s">
        <v>182</v>
      </c>
      <c r="N127" s="14" t="s">
        <v>220</v>
      </c>
      <c r="O127" s="14" t="s">
        <v>182</v>
      </c>
      <c r="Q127" t="str">
        <f t="shared" si="7"/>
        <v>ok</v>
      </c>
    </row>
    <row r="128" spans="4:17" x14ac:dyDescent="0.25">
      <c r="D128" s="14" t="s">
        <v>232</v>
      </c>
      <c r="E128" s="27" t="s">
        <v>232</v>
      </c>
      <c r="F128" s="17">
        <v>353766</v>
      </c>
      <c r="G128" s="35">
        <v>353766</v>
      </c>
      <c r="H128" s="39">
        <f t="shared" si="5"/>
        <v>0</v>
      </c>
      <c r="I128">
        <f t="shared" si="6"/>
        <v>1</v>
      </c>
      <c r="M128" t="s">
        <v>220</v>
      </c>
      <c r="N128" s="22" t="s">
        <v>206</v>
      </c>
      <c r="O128" s="14" t="s">
        <v>220</v>
      </c>
      <c r="Q128" t="str">
        <f t="shared" si="7"/>
        <v>ok</v>
      </c>
    </row>
    <row r="129" spans="4:17" x14ac:dyDescent="0.25">
      <c r="D129" s="3" t="s">
        <v>224</v>
      </c>
      <c r="E129" s="28" t="s">
        <v>224</v>
      </c>
      <c r="F129" s="15">
        <v>148500</v>
      </c>
      <c r="G129" s="36">
        <v>148500</v>
      </c>
      <c r="H129" s="39">
        <f t="shared" si="5"/>
        <v>0</v>
      </c>
      <c r="I129">
        <f t="shared" si="6"/>
        <v>1</v>
      </c>
      <c r="M129" t="s">
        <v>206</v>
      </c>
      <c r="N129" s="14" t="s">
        <v>192</v>
      </c>
      <c r="O129" s="22" t="s">
        <v>206</v>
      </c>
      <c r="Q129" t="str">
        <f t="shared" si="7"/>
        <v>ok</v>
      </c>
    </row>
    <row r="130" spans="4:17" x14ac:dyDescent="0.25">
      <c r="D130" s="24" t="s">
        <v>289</v>
      </c>
      <c r="E130" s="41" t="s">
        <v>289</v>
      </c>
      <c r="F130" s="15">
        <v>1418000</v>
      </c>
      <c r="G130" s="35">
        <v>1418000</v>
      </c>
      <c r="H130" s="39">
        <f t="shared" si="5"/>
        <v>0</v>
      </c>
      <c r="I130">
        <f t="shared" si="6"/>
        <v>1</v>
      </c>
      <c r="M130" t="s">
        <v>192</v>
      </c>
      <c r="N130" s="14" t="s">
        <v>218</v>
      </c>
      <c r="O130" s="14" t="s">
        <v>192</v>
      </c>
      <c r="Q130" t="str">
        <f t="shared" si="7"/>
        <v>ok</v>
      </c>
    </row>
    <row r="131" spans="4:17" x14ac:dyDescent="0.25">
      <c r="D131" s="14" t="s">
        <v>234</v>
      </c>
      <c r="E131" s="28" t="s">
        <v>234</v>
      </c>
      <c r="F131" s="15">
        <v>367586.57</v>
      </c>
      <c r="G131" s="36">
        <v>367586.57</v>
      </c>
      <c r="H131" s="39">
        <f t="shared" ref="H131:H147" si="9">F131-G131</f>
        <v>0</v>
      </c>
      <c r="I131">
        <f t="shared" ref="I131:I155" si="10">IF(D131=E131,1,0)</f>
        <v>1</v>
      </c>
      <c r="M131" t="s">
        <v>218</v>
      </c>
      <c r="N131" s="16" t="s">
        <v>216</v>
      </c>
      <c r="O131" s="14" t="s">
        <v>218</v>
      </c>
      <c r="Q131" t="str">
        <f t="shared" ref="Q131:Q194" si="11">IF(M131=O131,"ok","xxxxxxxxxxx")</f>
        <v>ok</v>
      </c>
    </row>
    <row r="132" spans="4:17" x14ac:dyDescent="0.25">
      <c r="D132" s="14" t="s">
        <v>248</v>
      </c>
      <c r="E132" s="27" t="s">
        <v>248</v>
      </c>
      <c r="F132" s="15">
        <v>10498000</v>
      </c>
      <c r="G132" s="35">
        <v>10498000</v>
      </c>
      <c r="H132" s="39">
        <f t="shared" si="9"/>
        <v>0</v>
      </c>
      <c r="I132">
        <f t="shared" si="10"/>
        <v>1</v>
      </c>
      <c r="M132" t="s">
        <v>216</v>
      </c>
      <c r="N132" s="14" t="s">
        <v>195</v>
      </c>
      <c r="O132" s="16" t="s">
        <v>216</v>
      </c>
      <c r="Q132" t="str">
        <f t="shared" si="11"/>
        <v>ok</v>
      </c>
    </row>
    <row r="133" spans="4:17" x14ac:dyDescent="0.25">
      <c r="D133" s="14" t="s">
        <v>230</v>
      </c>
      <c r="E133" s="28" t="s">
        <v>230</v>
      </c>
      <c r="F133" s="15">
        <v>350000</v>
      </c>
      <c r="G133" s="36">
        <v>350000</v>
      </c>
      <c r="H133" s="39">
        <f t="shared" si="9"/>
        <v>0</v>
      </c>
      <c r="I133">
        <f t="shared" si="10"/>
        <v>1</v>
      </c>
      <c r="M133" t="s">
        <v>195</v>
      </c>
      <c r="N133" s="14" t="s">
        <v>264</v>
      </c>
      <c r="O133" s="14" t="s">
        <v>195</v>
      </c>
      <c r="Q133" t="str">
        <f t="shared" si="11"/>
        <v>ok</v>
      </c>
    </row>
    <row r="134" spans="4:17" x14ac:dyDescent="0.25">
      <c r="D134" s="14" t="s">
        <v>236</v>
      </c>
      <c r="E134" s="27" t="s">
        <v>236</v>
      </c>
      <c r="F134" s="15">
        <v>929760</v>
      </c>
      <c r="G134" s="35">
        <v>929760</v>
      </c>
      <c r="H134" s="39">
        <f t="shared" si="9"/>
        <v>0</v>
      </c>
      <c r="I134">
        <f t="shared" si="10"/>
        <v>1</v>
      </c>
      <c r="M134" t="s">
        <v>264</v>
      </c>
      <c r="N134" s="14" t="s">
        <v>265</v>
      </c>
      <c r="O134" s="14" t="s">
        <v>264</v>
      </c>
      <c r="Q134" t="str">
        <f t="shared" si="11"/>
        <v>ok</v>
      </c>
    </row>
    <row r="135" spans="4:17" x14ac:dyDescent="0.25">
      <c r="D135" s="14" t="s">
        <v>226</v>
      </c>
      <c r="E135" s="28" t="s">
        <v>226</v>
      </c>
      <c r="F135" s="15">
        <v>20850</v>
      </c>
      <c r="G135" s="36">
        <v>20850</v>
      </c>
      <c r="H135" s="39">
        <f t="shared" si="9"/>
        <v>0</v>
      </c>
      <c r="I135">
        <f t="shared" si="10"/>
        <v>1</v>
      </c>
      <c r="M135" t="s">
        <v>265</v>
      </c>
      <c r="N135" s="21" t="s">
        <v>222</v>
      </c>
      <c r="O135" s="14" t="s">
        <v>265</v>
      </c>
      <c r="Q135" t="str">
        <f t="shared" si="11"/>
        <v>ok</v>
      </c>
    </row>
    <row r="136" spans="4:17" x14ac:dyDescent="0.25">
      <c r="D136" s="14" t="s">
        <v>238</v>
      </c>
      <c r="E136" s="27" t="s">
        <v>238</v>
      </c>
      <c r="F136" s="15">
        <v>30193</v>
      </c>
      <c r="G136" s="35">
        <v>30193</v>
      </c>
      <c r="H136" s="39">
        <f t="shared" si="9"/>
        <v>0</v>
      </c>
      <c r="I136">
        <f t="shared" si="10"/>
        <v>1</v>
      </c>
      <c r="M136" t="s">
        <v>222</v>
      </c>
      <c r="N136" s="14" t="s">
        <v>232</v>
      </c>
      <c r="O136" s="21" t="s">
        <v>222</v>
      </c>
      <c r="Q136" t="str">
        <f t="shared" si="11"/>
        <v>ok</v>
      </c>
    </row>
    <row r="137" spans="4:17" x14ac:dyDescent="0.25">
      <c r="D137" s="14" t="s">
        <v>228</v>
      </c>
      <c r="E137" s="28" t="s">
        <v>228</v>
      </c>
      <c r="F137" s="15">
        <v>180000</v>
      </c>
      <c r="G137" s="36">
        <v>180000</v>
      </c>
      <c r="H137" s="39">
        <f t="shared" si="9"/>
        <v>0</v>
      </c>
      <c r="I137">
        <f t="shared" si="10"/>
        <v>1</v>
      </c>
      <c r="M137" t="s">
        <v>232</v>
      </c>
      <c r="N137" s="3" t="s">
        <v>224</v>
      </c>
      <c r="O137" s="14" t="s">
        <v>232</v>
      </c>
      <c r="Q137" t="str">
        <f t="shared" si="11"/>
        <v>ok</v>
      </c>
    </row>
    <row r="138" spans="4:17" x14ac:dyDescent="0.25">
      <c r="D138" s="14" t="s">
        <v>266</v>
      </c>
      <c r="E138" s="27" t="s">
        <v>266</v>
      </c>
      <c r="F138" s="15">
        <v>105000</v>
      </c>
      <c r="G138" s="35">
        <v>105000</v>
      </c>
      <c r="H138" s="39">
        <f t="shared" si="9"/>
        <v>0</v>
      </c>
      <c r="I138">
        <f t="shared" si="10"/>
        <v>1</v>
      </c>
      <c r="M138" t="s">
        <v>224</v>
      </c>
      <c r="N138" s="14" t="s">
        <v>289</v>
      </c>
      <c r="O138" s="3" t="s">
        <v>224</v>
      </c>
      <c r="Q138" t="str">
        <f t="shared" si="11"/>
        <v>ok</v>
      </c>
    </row>
    <row r="139" spans="4:17" x14ac:dyDescent="0.25">
      <c r="D139" s="3" t="s">
        <v>267</v>
      </c>
      <c r="E139" s="28" t="s">
        <v>267</v>
      </c>
      <c r="F139" s="15">
        <v>250000</v>
      </c>
      <c r="G139" s="36">
        <v>250000</v>
      </c>
      <c r="H139" s="39">
        <f t="shared" si="9"/>
        <v>0</v>
      </c>
      <c r="I139">
        <f t="shared" si="10"/>
        <v>1</v>
      </c>
      <c r="M139" t="s">
        <v>289</v>
      </c>
      <c r="N139" s="14" t="s">
        <v>234</v>
      </c>
      <c r="O139" s="14" t="s">
        <v>289</v>
      </c>
      <c r="Q139" t="str">
        <f t="shared" si="11"/>
        <v>ok</v>
      </c>
    </row>
    <row r="140" spans="4:17" x14ac:dyDescent="0.25">
      <c r="D140" s="14" t="s">
        <v>240</v>
      </c>
      <c r="E140" s="27" t="s">
        <v>240</v>
      </c>
      <c r="F140" s="15">
        <v>200000</v>
      </c>
      <c r="G140" s="35">
        <v>200000</v>
      </c>
      <c r="H140" s="39">
        <f t="shared" si="9"/>
        <v>0</v>
      </c>
      <c r="I140">
        <f t="shared" si="10"/>
        <v>1</v>
      </c>
      <c r="M140" t="s">
        <v>234</v>
      </c>
      <c r="N140" s="14" t="s">
        <v>248</v>
      </c>
      <c r="O140" s="14" t="s">
        <v>234</v>
      </c>
      <c r="Q140" t="str">
        <f t="shared" si="11"/>
        <v>ok</v>
      </c>
    </row>
    <row r="141" spans="4:17" x14ac:dyDescent="0.25">
      <c r="D141" s="14" t="s">
        <v>250</v>
      </c>
      <c r="E141" s="28" t="s">
        <v>250</v>
      </c>
      <c r="F141" s="15">
        <v>598696.49</v>
      </c>
      <c r="G141" s="36">
        <v>598696.49</v>
      </c>
      <c r="H141" s="39">
        <f t="shared" si="9"/>
        <v>0</v>
      </c>
      <c r="I141">
        <f t="shared" si="10"/>
        <v>1</v>
      </c>
      <c r="M141" t="s">
        <v>248</v>
      </c>
      <c r="N141" s="14" t="s">
        <v>230</v>
      </c>
      <c r="O141" s="14" t="s">
        <v>248</v>
      </c>
      <c r="Q141" t="str">
        <f t="shared" si="11"/>
        <v>ok</v>
      </c>
    </row>
    <row r="142" spans="4:17" x14ac:dyDescent="0.25">
      <c r="D142" s="14" t="s">
        <v>256</v>
      </c>
      <c r="E142" s="27" t="s">
        <v>256</v>
      </c>
      <c r="F142" s="15">
        <v>118421.19</v>
      </c>
      <c r="G142" s="35">
        <v>118421.19</v>
      </c>
      <c r="H142" s="39">
        <f t="shared" si="9"/>
        <v>0</v>
      </c>
      <c r="I142">
        <f t="shared" si="10"/>
        <v>1</v>
      </c>
      <c r="M142" t="s">
        <v>230</v>
      </c>
      <c r="N142" s="14" t="s">
        <v>236</v>
      </c>
      <c r="O142" s="14" t="s">
        <v>230</v>
      </c>
      <c r="Q142" t="str">
        <f t="shared" si="11"/>
        <v>ok</v>
      </c>
    </row>
    <row r="143" spans="4:17" x14ac:dyDescent="0.25">
      <c r="D143" s="14" t="s">
        <v>242</v>
      </c>
      <c r="E143" s="28" t="s">
        <v>242</v>
      </c>
      <c r="F143" s="15">
        <v>4929.3</v>
      </c>
      <c r="G143" s="36">
        <v>4929.3</v>
      </c>
      <c r="H143" s="39">
        <f t="shared" si="9"/>
        <v>0</v>
      </c>
      <c r="I143">
        <f t="shared" si="10"/>
        <v>1</v>
      </c>
      <c r="M143" t="s">
        <v>236</v>
      </c>
      <c r="N143" s="14" t="s">
        <v>226</v>
      </c>
      <c r="O143" s="14" t="s">
        <v>236</v>
      </c>
      <c r="Q143" t="str">
        <f t="shared" si="11"/>
        <v>ok</v>
      </c>
    </row>
    <row r="144" spans="4:17" x14ac:dyDescent="0.25">
      <c r="D144" s="16" t="s">
        <v>279</v>
      </c>
      <c r="E144" s="27" t="s">
        <v>279</v>
      </c>
      <c r="F144" s="15">
        <v>78348.86</v>
      </c>
      <c r="G144" s="35">
        <v>78348.86</v>
      </c>
      <c r="H144" s="39">
        <f t="shared" si="9"/>
        <v>0</v>
      </c>
      <c r="I144">
        <f t="shared" si="10"/>
        <v>1</v>
      </c>
      <c r="M144" t="s">
        <v>226</v>
      </c>
      <c r="N144" s="14" t="s">
        <v>238</v>
      </c>
      <c r="O144" s="14" t="s">
        <v>226</v>
      </c>
      <c r="Q144" t="str">
        <f t="shared" si="11"/>
        <v>ok</v>
      </c>
    </row>
    <row r="145" spans="4:17" x14ac:dyDescent="0.25">
      <c r="D145" s="3" t="s">
        <v>244</v>
      </c>
      <c r="E145" s="28" t="s">
        <v>244</v>
      </c>
      <c r="F145" s="15">
        <v>168000</v>
      </c>
      <c r="G145" s="36">
        <v>168000</v>
      </c>
      <c r="H145" s="39">
        <f t="shared" si="9"/>
        <v>0</v>
      </c>
      <c r="I145">
        <f t="shared" si="10"/>
        <v>1</v>
      </c>
      <c r="M145" t="s">
        <v>238</v>
      </c>
      <c r="N145" s="21" t="s">
        <v>228</v>
      </c>
      <c r="O145" s="14" t="s">
        <v>238</v>
      </c>
      <c r="Q145" t="str">
        <f t="shared" si="11"/>
        <v>ok</v>
      </c>
    </row>
    <row r="146" spans="4:17" x14ac:dyDescent="0.25">
      <c r="D146" s="14" t="s">
        <v>254</v>
      </c>
      <c r="E146" s="27" t="s">
        <v>254</v>
      </c>
      <c r="F146" s="15">
        <v>590121</v>
      </c>
      <c r="G146" s="35">
        <v>590121</v>
      </c>
      <c r="H146" s="39">
        <f t="shared" si="9"/>
        <v>0</v>
      </c>
      <c r="I146">
        <f t="shared" si="10"/>
        <v>1</v>
      </c>
      <c r="M146" t="s">
        <v>228</v>
      </c>
      <c r="N146" s="14" t="s">
        <v>266</v>
      </c>
      <c r="O146" s="21" t="s">
        <v>228</v>
      </c>
      <c r="Q146" t="str">
        <f t="shared" si="11"/>
        <v>ok</v>
      </c>
    </row>
    <row r="147" spans="4:17" x14ac:dyDescent="0.25">
      <c r="D147" s="3" t="s">
        <v>281</v>
      </c>
      <c r="E147" s="28" t="s">
        <v>281</v>
      </c>
      <c r="F147" s="15">
        <v>893250</v>
      </c>
      <c r="G147" s="36">
        <v>893250</v>
      </c>
      <c r="H147" s="39">
        <f t="shared" si="9"/>
        <v>0</v>
      </c>
      <c r="I147">
        <f t="shared" si="10"/>
        <v>1</v>
      </c>
      <c r="M147" t="s">
        <v>266</v>
      </c>
      <c r="N147" s="14" t="s">
        <v>267</v>
      </c>
      <c r="O147" s="14" t="s">
        <v>266</v>
      </c>
      <c r="Q147" t="str">
        <f t="shared" si="11"/>
        <v>ok</v>
      </c>
    </row>
    <row r="148" spans="4:17" x14ac:dyDescent="0.25">
      <c r="D148" s="14" t="s">
        <v>268</v>
      </c>
      <c r="E148" s="27" t="s">
        <v>268</v>
      </c>
      <c r="I148">
        <f t="shared" si="10"/>
        <v>1</v>
      </c>
      <c r="M148" t="s">
        <v>267</v>
      </c>
      <c r="N148" s="14" t="s">
        <v>240</v>
      </c>
      <c r="O148" s="14" t="s">
        <v>267</v>
      </c>
      <c r="Q148" t="str">
        <f t="shared" si="11"/>
        <v>ok</v>
      </c>
    </row>
    <row r="149" spans="4:17" x14ac:dyDescent="0.25">
      <c r="D149" s="14" t="s">
        <v>269</v>
      </c>
      <c r="E149" s="28" t="s">
        <v>269</v>
      </c>
      <c r="I149">
        <f t="shared" si="10"/>
        <v>1</v>
      </c>
      <c r="M149" t="s">
        <v>240</v>
      </c>
      <c r="N149" s="14" t="s">
        <v>250</v>
      </c>
      <c r="O149" s="14" t="s">
        <v>240</v>
      </c>
      <c r="Q149" t="str">
        <f t="shared" si="11"/>
        <v>ok</v>
      </c>
    </row>
    <row r="150" spans="4:17" x14ac:dyDescent="0.25">
      <c r="D150" s="14" t="s">
        <v>260</v>
      </c>
      <c r="E150" s="46" t="s">
        <v>260</v>
      </c>
      <c r="I150">
        <f t="shared" si="10"/>
        <v>1</v>
      </c>
      <c r="M150" t="s">
        <v>250</v>
      </c>
      <c r="N150" s="14" t="s">
        <v>256</v>
      </c>
      <c r="O150" s="14" t="s">
        <v>250</v>
      </c>
      <c r="Q150" t="str">
        <f t="shared" si="11"/>
        <v>ok</v>
      </c>
    </row>
    <row r="151" spans="4:17" x14ac:dyDescent="0.25">
      <c r="D151" s="14" t="s">
        <v>262</v>
      </c>
      <c r="E151" s="28" t="s">
        <v>262</v>
      </c>
      <c r="I151">
        <f t="shared" si="10"/>
        <v>1</v>
      </c>
      <c r="M151" t="s">
        <v>256</v>
      </c>
      <c r="N151" s="21" t="s">
        <v>242</v>
      </c>
      <c r="O151" s="14" t="s">
        <v>256</v>
      </c>
      <c r="Q151" t="str">
        <f t="shared" si="11"/>
        <v>ok</v>
      </c>
    </row>
    <row r="152" spans="4:17" x14ac:dyDescent="0.25">
      <c r="D152" s="13" t="s">
        <v>283</v>
      </c>
      <c r="E152" s="13" t="s">
        <v>283</v>
      </c>
      <c r="I152">
        <f t="shared" si="10"/>
        <v>1</v>
      </c>
      <c r="M152" t="s">
        <v>242</v>
      </c>
      <c r="N152" s="14" t="s">
        <v>279</v>
      </c>
      <c r="O152" s="21" t="s">
        <v>242</v>
      </c>
      <c r="Q152" t="str">
        <f t="shared" si="11"/>
        <v>ok</v>
      </c>
    </row>
    <row r="153" spans="4:17" x14ac:dyDescent="0.25">
      <c r="D153" s="13" t="s">
        <v>307</v>
      </c>
      <c r="E153" s="13" t="s">
        <v>307</v>
      </c>
      <c r="I153">
        <f t="shared" si="10"/>
        <v>1</v>
      </c>
      <c r="M153" t="s">
        <v>279</v>
      </c>
      <c r="N153" s="14" t="s">
        <v>244</v>
      </c>
      <c r="O153" s="14" t="s">
        <v>279</v>
      </c>
      <c r="Q153" t="str">
        <f t="shared" si="11"/>
        <v>ok</v>
      </c>
    </row>
    <row r="154" spans="4:17" x14ac:dyDescent="0.25">
      <c r="D154" s="13" t="s">
        <v>309</v>
      </c>
      <c r="E154" s="13" t="s">
        <v>309</v>
      </c>
      <c r="I154">
        <f t="shared" si="10"/>
        <v>1</v>
      </c>
      <c r="M154" t="s">
        <v>244</v>
      </c>
      <c r="N154" s="14" t="s">
        <v>254</v>
      </c>
      <c r="O154" s="14" t="s">
        <v>244</v>
      </c>
      <c r="Q154" t="str">
        <f t="shared" si="11"/>
        <v>ok</v>
      </c>
    </row>
    <row r="155" spans="4:17" x14ac:dyDescent="0.25">
      <c r="D155" s="13" t="s">
        <v>291</v>
      </c>
      <c r="E155" s="13" t="s">
        <v>291</v>
      </c>
      <c r="I155">
        <f t="shared" si="10"/>
        <v>1</v>
      </c>
      <c r="M155" t="s">
        <v>254</v>
      </c>
      <c r="N155" s="14" t="s">
        <v>281</v>
      </c>
      <c r="O155" s="14" t="s">
        <v>254</v>
      </c>
      <c r="Q155" t="str">
        <f t="shared" si="11"/>
        <v>ok</v>
      </c>
    </row>
    <row r="156" spans="4:17" x14ac:dyDescent="0.25">
      <c r="D156" s="13" t="s">
        <v>336</v>
      </c>
      <c r="E156" s="13" t="s">
        <v>336</v>
      </c>
      <c r="I156">
        <f>IF(D156=E156,1,0)</f>
        <v>1</v>
      </c>
      <c r="M156" t="s">
        <v>281</v>
      </c>
      <c r="N156" s="47" t="s">
        <v>258</v>
      </c>
      <c r="O156" s="14" t="s">
        <v>281</v>
      </c>
      <c r="Q156" t="str">
        <f t="shared" si="11"/>
        <v>ok</v>
      </c>
    </row>
    <row r="157" spans="4:17" x14ac:dyDescent="0.25">
      <c r="D157" s="13" t="s">
        <v>287</v>
      </c>
      <c r="E157" s="13" t="s">
        <v>287</v>
      </c>
      <c r="I157">
        <f t="shared" ref="I157:I191" si="12">IF(D157=E157,1,0)</f>
        <v>1</v>
      </c>
      <c r="M157" t="s">
        <v>258</v>
      </c>
      <c r="N157" s="14" t="s">
        <v>268</v>
      </c>
      <c r="O157" s="47" t="s">
        <v>258</v>
      </c>
      <c r="Q157" t="str">
        <f t="shared" si="11"/>
        <v>ok</v>
      </c>
    </row>
    <row r="158" spans="4:17" x14ac:dyDescent="0.25">
      <c r="D158" s="13" t="s">
        <v>313</v>
      </c>
      <c r="E158" s="13" t="s">
        <v>313</v>
      </c>
      <c r="I158">
        <f t="shared" si="12"/>
        <v>1</v>
      </c>
      <c r="M158" t="s">
        <v>268</v>
      </c>
      <c r="N158" s="14" t="s">
        <v>269</v>
      </c>
      <c r="O158" s="14" t="s">
        <v>268</v>
      </c>
      <c r="Q158" t="str">
        <f t="shared" si="11"/>
        <v>ok</v>
      </c>
    </row>
    <row r="159" spans="4:17" x14ac:dyDescent="0.25">
      <c r="D159" s="13" t="s">
        <v>315</v>
      </c>
      <c r="E159" s="13" t="s">
        <v>315</v>
      </c>
      <c r="I159">
        <f t="shared" si="12"/>
        <v>1</v>
      </c>
      <c r="M159" t="s">
        <v>269</v>
      </c>
      <c r="N159" s="14" t="s">
        <v>260</v>
      </c>
      <c r="O159" s="14" t="s">
        <v>269</v>
      </c>
      <c r="Q159" t="str">
        <f t="shared" si="11"/>
        <v>ok</v>
      </c>
    </row>
    <row r="160" spans="4:17" x14ac:dyDescent="0.25">
      <c r="D160" s="6" t="s">
        <v>321</v>
      </c>
      <c r="I160">
        <f t="shared" si="12"/>
        <v>0</v>
      </c>
      <c r="M160" t="s">
        <v>260</v>
      </c>
      <c r="N160" s="14" t="s">
        <v>262</v>
      </c>
      <c r="O160" s="14" t="s">
        <v>260</v>
      </c>
      <c r="Q160" t="str">
        <f t="shared" si="11"/>
        <v>ok</v>
      </c>
    </row>
    <row r="161" spans="4:17" x14ac:dyDescent="0.25">
      <c r="D161" s="13" t="s">
        <v>297</v>
      </c>
      <c r="E161" s="13" t="s">
        <v>297</v>
      </c>
      <c r="I161">
        <f t="shared" si="12"/>
        <v>1</v>
      </c>
      <c r="M161" t="s">
        <v>262</v>
      </c>
      <c r="N161" s="14" t="s">
        <v>283</v>
      </c>
      <c r="O161" s="14" t="s">
        <v>262</v>
      </c>
      <c r="Q161" t="str">
        <f t="shared" si="11"/>
        <v>ok</v>
      </c>
    </row>
    <row r="162" spans="4:17" x14ac:dyDescent="0.25">
      <c r="D162" s="13" t="s">
        <v>385</v>
      </c>
      <c r="E162" s="13" t="s">
        <v>385</v>
      </c>
      <c r="I162">
        <f t="shared" si="12"/>
        <v>1</v>
      </c>
      <c r="M162" t="s">
        <v>283</v>
      </c>
      <c r="N162" s="14" t="s">
        <v>307</v>
      </c>
      <c r="O162" s="14" t="s">
        <v>283</v>
      </c>
      <c r="Q162" t="str">
        <f t="shared" si="11"/>
        <v>ok</v>
      </c>
    </row>
    <row r="163" spans="4:17" x14ac:dyDescent="0.25">
      <c r="D163" s="13" t="s">
        <v>317</v>
      </c>
      <c r="E163" s="13" t="s">
        <v>317</v>
      </c>
      <c r="I163">
        <f t="shared" si="12"/>
        <v>1</v>
      </c>
      <c r="M163" t="s">
        <v>307</v>
      </c>
      <c r="N163" s="3" t="s">
        <v>309</v>
      </c>
      <c r="O163" s="14" t="s">
        <v>307</v>
      </c>
      <c r="Q163" t="str">
        <f t="shared" si="11"/>
        <v>ok</v>
      </c>
    </row>
    <row r="164" spans="4:17" x14ac:dyDescent="0.25">
      <c r="D164" s="13" t="s">
        <v>327</v>
      </c>
      <c r="E164" s="13" t="s">
        <v>327</v>
      </c>
      <c r="I164">
        <f t="shared" si="12"/>
        <v>1</v>
      </c>
      <c r="M164" t="s">
        <v>309</v>
      </c>
      <c r="N164" s="14" t="s">
        <v>285</v>
      </c>
      <c r="O164" s="3" t="s">
        <v>309</v>
      </c>
      <c r="Q164" t="str">
        <f t="shared" si="11"/>
        <v>ok</v>
      </c>
    </row>
    <row r="165" spans="4:17" x14ac:dyDescent="0.25">
      <c r="D165" s="13" t="s">
        <v>350</v>
      </c>
      <c r="E165" s="13" t="s">
        <v>350</v>
      </c>
      <c r="I165">
        <f t="shared" si="12"/>
        <v>1</v>
      </c>
      <c r="M165" t="s">
        <v>285</v>
      </c>
      <c r="N165" s="3" t="s">
        <v>291</v>
      </c>
      <c r="O165" s="14" t="s">
        <v>285</v>
      </c>
      <c r="Q165" t="str">
        <f t="shared" si="11"/>
        <v>ok</v>
      </c>
    </row>
    <row r="166" spans="4:17" x14ac:dyDescent="0.25">
      <c r="D166" s="13" t="s">
        <v>337</v>
      </c>
      <c r="E166" s="13" t="s">
        <v>337</v>
      </c>
      <c r="I166">
        <f t="shared" si="12"/>
        <v>1</v>
      </c>
      <c r="M166" t="s">
        <v>291</v>
      </c>
      <c r="N166" s="14" t="s">
        <v>336</v>
      </c>
      <c r="O166" s="3" t="s">
        <v>291</v>
      </c>
      <c r="Q166" t="str">
        <f t="shared" si="11"/>
        <v>ok</v>
      </c>
    </row>
    <row r="167" spans="4:17" x14ac:dyDescent="0.25">
      <c r="D167" s="13" t="s">
        <v>338</v>
      </c>
      <c r="E167" s="13" t="s">
        <v>338</v>
      </c>
      <c r="I167">
        <f t="shared" si="12"/>
        <v>1</v>
      </c>
      <c r="M167" t="s">
        <v>336</v>
      </c>
      <c r="N167" s="14" t="s">
        <v>287</v>
      </c>
      <c r="O167" s="14" t="s">
        <v>336</v>
      </c>
      <c r="Q167" t="str">
        <f t="shared" si="11"/>
        <v>ok</v>
      </c>
    </row>
    <row r="168" spans="4:17" x14ac:dyDescent="0.25">
      <c r="D168" s="13" t="s">
        <v>414</v>
      </c>
      <c r="E168" s="13" t="s">
        <v>414</v>
      </c>
      <c r="I168">
        <f t="shared" si="12"/>
        <v>1</v>
      </c>
      <c r="M168" t="s">
        <v>287</v>
      </c>
      <c r="N168" s="14" t="s">
        <v>313</v>
      </c>
      <c r="O168" s="14" t="s">
        <v>287</v>
      </c>
      <c r="Q168" t="str">
        <f t="shared" si="11"/>
        <v>ok</v>
      </c>
    </row>
    <row r="169" spans="4:17" x14ac:dyDescent="0.25">
      <c r="D169" s="13" t="s">
        <v>141</v>
      </c>
      <c r="E169" s="13" t="s">
        <v>141</v>
      </c>
      <c r="I169">
        <f t="shared" si="12"/>
        <v>1</v>
      </c>
      <c r="M169" t="s">
        <v>313</v>
      </c>
      <c r="N169" s="14" t="s">
        <v>315</v>
      </c>
      <c r="O169" s="14" t="s">
        <v>313</v>
      </c>
      <c r="Q169" t="str">
        <f t="shared" si="11"/>
        <v>ok</v>
      </c>
    </row>
    <row r="170" spans="4:17" x14ac:dyDescent="0.25">
      <c r="D170" s="13" t="s">
        <v>143</v>
      </c>
      <c r="E170" s="13" t="s">
        <v>143</v>
      </c>
      <c r="I170">
        <f t="shared" si="12"/>
        <v>1</v>
      </c>
      <c r="M170" t="s">
        <v>315</v>
      </c>
      <c r="N170" s="14" t="s">
        <v>293</v>
      </c>
      <c r="O170" s="14" t="s">
        <v>315</v>
      </c>
      <c r="Q170" t="str">
        <f t="shared" si="11"/>
        <v>ok</v>
      </c>
    </row>
    <row r="171" spans="4:17" x14ac:dyDescent="0.25">
      <c r="D171" s="13" t="s">
        <v>145</v>
      </c>
      <c r="E171" s="13" t="s">
        <v>145</v>
      </c>
      <c r="I171">
        <f t="shared" si="12"/>
        <v>1</v>
      </c>
      <c r="M171" t="s">
        <v>293</v>
      </c>
      <c r="N171" s="14" t="s">
        <v>321</v>
      </c>
      <c r="O171" s="14" t="s">
        <v>293</v>
      </c>
      <c r="Q171" t="str">
        <f t="shared" si="11"/>
        <v>ok</v>
      </c>
    </row>
    <row r="172" spans="4:17" x14ac:dyDescent="0.25">
      <c r="D172" s="13" t="s">
        <v>147</v>
      </c>
      <c r="E172" s="13" t="s">
        <v>147</v>
      </c>
      <c r="I172">
        <f t="shared" si="12"/>
        <v>1</v>
      </c>
      <c r="M172" t="s">
        <v>321</v>
      </c>
      <c r="N172" s="14" t="s">
        <v>297</v>
      </c>
      <c r="O172" s="14" t="s">
        <v>321</v>
      </c>
      <c r="Q172" t="str">
        <f t="shared" si="11"/>
        <v>ok</v>
      </c>
    </row>
    <row r="173" spans="4:17" x14ac:dyDescent="0.25">
      <c r="D173" s="13" t="s">
        <v>149</v>
      </c>
      <c r="E173" s="13" t="s">
        <v>149</v>
      </c>
      <c r="I173">
        <f t="shared" si="12"/>
        <v>1</v>
      </c>
      <c r="M173" t="s">
        <v>297</v>
      </c>
      <c r="N173" s="3" t="s">
        <v>385</v>
      </c>
      <c r="O173" s="14" t="s">
        <v>297</v>
      </c>
      <c r="Q173" t="str">
        <f t="shared" si="11"/>
        <v>ok</v>
      </c>
    </row>
    <row r="174" spans="4:17" x14ac:dyDescent="0.25">
      <c r="D174" s="13" t="s">
        <v>151</v>
      </c>
      <c r="E174" s="13" t="s">
        <v>151</v>
      </c>
      <c r="I174">
        <f t="shared" si="12"/>
        <v>1</v>
      </c>
      <c r="M174" t="s">
        <v>385</v>
      </c>
      <c r="N174" s="14" t="s">
        <v>317</v>
      </c>
      <c r="O174" s="3" t="s">
        <v>385</v>
      </c>
      <c r="Q174" t="str">
        <f t="shared" si="11"/>
        <v>ok</v>
      </c>
    </row>
    <row r="175" spans="4:17" x14ac:dyDescent="0.25">
      <c r="D175" s="13" t="s">
        <v>153</v>
      </c>
      <c r="E175" s="13" t="s">
        <v>153</v>
      </c>
      <c r="I175">
        <f t="shared" si="12"/>
        <v>1</v>
      </c>
      <c r="M175" t="s">
        <v>317</v>
      </c>
      <c r="N175" s="14" t="s">
        <v>327</v>
      </c>
      <c r="O175" s="14" t="s">
        <v>317</v>
      </c>
      <c r="Q175" t="str">
        <f t="shared" si="11"/>
        <v>ok</v>
      </c>
    </row>
    <row r="176" spans="4:17" x14ac:dyDescent="0.25">
      <c r="D176" s="13" t="s">
        <v>155</v>
      </c>
      <c r="E176" s="13" t="s">
        <v>155</v>
      </c>
      <c r="I176">
        <f t="shared" si="12"/>
        <v>1</v>
      </c>
      <c r="M176" t="s">
        <v>327</v>
      </c>
      <c r="N176" s="3" t="s">
        <v>350</v>
      </c>
      <c r="O176" s="14" t="s">
        <v>327</v>
      </c>
      <c r="Q176" t="str">
        <f t="shared" si="11"/>
        <v>ok</v>
      </c>
    </row>
    <row r="177" spans="4:17" x14ac:dyDescent="0.25">
      <c r="D177" s="13" t="s">
        <v>159</v>
      </c>
      <c r="E177" s="13" t="s">
        <v>159</v>
      </c>
      <c r="I177">
        <f t="shared" si="12"/>
        <v>1</v>
      </c>
      <c r="M177" t="s">
        <v>350</v>
      </c>
      <c r="N177" s="14" t="s">
        <v>337</v>
      </c>
      <c r="O177" s="3" t="s">
        <v>350</v>
      </c>
      <c r="Q177" t="str">
        <f t="shared" si="11"/>
        <v>ok</v>
      </c>
    </row>
    <row r="178" spans="4:17" x14ac:dyDescent="0.25">
      <c r="D178" s="13" t="s">
        <v>161</v>
      </c>
      <c r="E178" s="13" t="s">
        <v>161</v>
      </c>
      <c r="I178">
        <f t="shared" si="12"/>
        <v>1</v>
      </c>
      <c r="M178" t="s">
        <v>337</v>
      </c>
      <c r="N178" s="14" t="s">
        <v>338</v>
      </c>
      <c r="O178" s="14" t="s">
        <v>337</v>
      </c>
      <c r="Q178" t="str">
        <f t="shared" si="11"/>
        <v>ok</v>
      </c>
    </row>
    <row r="179" spans="4:17" x14ac:dyDescent="0.25">
      <c r="D179" s="13" t="s">
        <v>169</v>
      </c>
      <c r="E179" s="13" t="s">
        <v>169</v>
      </c>
      <c r="I179">
        <f t="shared" si="12"/>
        <v>1</v>
      </c>
      <c r="M179" t="s">
        <v>338</v>
      </c>
      <c r="N179" s="14" t="s">
        <v>414</v>
      </c>
      <c r="O179" s="14" t="s">
        <v>338</v>
      </c>
      <c r="Q179" t="str">
        <f t="shared" si="11"/>
        <v>ok</v>
      </c>
    </row>
    <row r="180" spans="4:17" x14ac:dyDescent="0.25">
      <c r="D180" s="13" t="s">
        <v>163</v>
      </c>
      <c r="E180" s="13" t="s">
        <v>163</v>
      </c>
      <c r="I180">
        <f t="shared" si="12"/>
        <v>1</v>
      </c>
      <c r="M180" t="s">
        <v>414</v>
      </c>
      <c r="N180" s="14" t="s">
        <v>141</v>
      </c>
      <c r="O180" s="14" t="s">
        <v>414</v>
      </c>
      <c r="Q180" t="str">
        <f t="shared" si="11"/>
        <v>ok</v>
      </c>
    </row>
    <row r="181" spans="4:17" x14ac:dyDescent="0.25">
      <c r="D181" s="13" t="s">
        <v>176</v>
      </c>
      <c r="E181" s="13" t="s">
        <v>176</v>
      </c>
      <c r="I181">
        <f t="shared" si="12"/>
        <v>1</v>
      </c>
      <c r="M181" t="s">
        <v>141</v>
      </c>
      <c r="N181" s="14" t="s">
        <v>143</v>
      </c>
      <c r="O181" s="14" t="s">
        <v>141</v>
      </c>
      <c r="Q181" t="str">
        <f t="shared" si="11"/>
        <v>ok</v>
      </c>
    </row>
    <row r="182" spans="4:17" x14ac:dyDescent="0.25">
      <c r="D182" s="13" t="s">
        <v>178</v>
      </c>
      <c r="E182" s="13" t="s">
        <v>178</v>
      </c>
      <c r="I182">
        <f t="shared" si="12"/>
        <v>1</v>
      </c>
      <c r="M182" t="s">
        <v>143</v>
      </c>
      <c r="N182" s="47" t="s">
        <v>469</v>
      </c>
      <c r="O182" s="14" t="s">
        <v>143</v>
      </c>
      <c r="Q182" t="str">
        <f t="shared" si="11"/>
        <v>ok</v>
      </c>
    </row>
    <row r="183" spans="4:17" x14ac:dyDescent="0.25">
      <c r="D183" s="13" t="s">
        <v>214</v>
      </c>
      <c r="E183" s="13" t="s">
        <v>214</v>
      </c>
      <c r="I183">
        <f t="shared" si="12"/>
        <v>1</v>
      </c>
      <c r="M183" t="s">
        <v>469</v>
      </c>
      <c r="N183" s="14" t="s">
        <v>145</v>
      </c>
      <c r="O183" s="47" t="s">
        <v>469</v>
      </c>
      <c r="Q183" t="str">
        <f t="shared" si="11"/>
        <v>ok</v>
      </c>
    </row>
    <row r="184" spans="4:17" x14ac:dyDescent="0.25">
      <c r="D184" s="13" t="s">
        <v>186</v>
      </c>
      <c r="E184" s="13" t="s">
        <v>186</v>
      </c>
      <c r="I184">
        <f t="shared" si="12"/>
        <v>1</v>
      </c>
      <c r="M184" t="s">
        <v>145</v>
      </c>
      <c r="N184" s="14" t="s">
        <v>147</v>
      </c>
      <c r="O184" s="14" t="s">
        <v>145</v>
      </c>
      <c r="Q184" t="str">
        <f t="shared" si="11"/>
        <v>ok</v>
      </c>
    </row>
    <row r="185" spans="4:17" x14ac:dyDescent="0.25">
      <c r="D185" s="13" t="s">
        <v>212</v>
      </c>
      <c r="E185" s="13" t="s">
        <v>212</v>
      </c>
      <c r="I185">
        <f t="shared" si="12"/>
        <v>1</v>
      </c>
      <c r="M185" t="s">
        <v>147</v>
      </c>
      <c r="N185" s="14" t="s">
        <v>149</v>
      </c>
      <c r="O185" s="14" t="s">
        <v>147</v>
      </c>
      <c r="Q185" t="str">
        <f t="shared" si="11"/>
        <v>ok</v>
      </c>
    </row>
    <row r="186" spans="4:17" x14ac:dyDescent="0.25">
      <c r="D186" s="13" t="s">
        <v>246</v>
      </c>
      <c r="E186" s="13" t="s">
        <v>246</v>
      </c>
      <c r="I186">
        <f t="shared" si="12"/>
        <v>1</v>
      </c>
      <c r="M186" t="s">
        <v>149</v>
      </c>
      <c r="N186" s="14" t="s">
        <v>151</v>
      </c>
      <c r="O186" s="14" t="s">
        <v>149</v>
      </c>
      <c r="Q186" t="str">
        <f t="shared" si="11"/>
        <v>ok</v>
      </c>
    </row>
    <row r="187" spans="4:17" x14ac:dyDescent="0.25">
      <c r="D187" s="13" t="s">
        <v>299</v>
      </c>
      <c r="E187" s="13" t="s">
        <v>299</v>
      </c>
      <c r="I187">
        <f t="shared" si="12"/>
        <v>1</v>
      </c>
      <c r="M187" t="s">
        <v>151</v>
      </c>
      <c r="N187" s="14" t="s">
        <v>153</v>
      </c>
      <c r="O187" s="14" t="s">
        <v>151</v>
      </c>
      <c r="Q187" t="str">
        <f t="shared" si="11"/>
        <v>ok</v>
      </c>
    </row>
    <row r="188" spans="4:17" x14ac:dyDescent="0.25">
      <c r="D188" s="13" t="s">
        <v>303</v>
      </c>
      <c r="E188" s="13" t="s">
        <v>303</v>
      </c>
      <c r="I188">
        <f t="shared" si="12"/>
        <v>1</v>
      </c>
      <c r="M188" t="s">
        <v>153</v>
      </c>
      <c r="N188" s="45" t="s">
        <v>155</v>
      </c>
      <c r="O188" s="14" t="s">
        <v>153</v>
      </c>
      <c r="Q188" t="str">
        <f t="shared" si="11"/>
        <v>ok</v>
      </c>
    </row>
    <row r="189" spans="4:17" x14ac:dyDescent="0.25">
      <c r="D189" s="13" t="s">
        <v>319</v>
      </c>
      <c r="E189" s="13" t="s">
        <v>319</v>
      </c>
      <c r="I189">
        <f t="shared" si="12"/>
        <v>1</v>
      </c>
      <c r="M189" t="s">
        <v>155</v>
      </c>
      <c r="N189" s="14" t="s">
        <v>159</v>
      </c>
      <c r="O189" s="45" t="s">
        <v>155</v>
      </c>
      <c r="Q189" t="str">
        <f t="shared" si="11"/>
        <v>ok</v>
      </c>
    </row>
    <row r="190" spans="4:17" x14ac:dyDescent="0.25">
      <c r="D190" s="13" t="s">
        <v>339</v>
      </c>
      <c r="E190" s="13" t="s">
        <v>339</v>
      </c>
      <c r="I190">
        <f t="shared" si="12"/>
        <v>1</v>
      </c>
      <c r="M190" t="s">
        <v>159</v>
      </c>
      <c r="N190" s="14" t="s">
        <v>161</v>
      </c>
      <c r="O190" s="14" t="s">
        <v>159</v>
      </c>
      <c r="Q190" t="str">
        <f t="shared" si="11"/>
        <v>ok</v>
      </c>
    </row>
    <row r="191" spans="4:17" x14ac:dyDescent="0.25">
      <c r="D191" s="13" t="s">
        <v>323</v>
      </c>
      <c r="E191" s="13" t="s">
        <v>323</v>
      </c>
      <c r="I191">
        <f t="shared" si="12"/>
        <v>1</v>
      </c>
      <c r="M191" t="s">
        <v>161</v>
      </c>
      <c r="N191" s="14" t="s">
        <v>169</v>
      </c>
      <c r="O191" s="14" t="s">
        <v>161</v>
      </c>
      <c r="Q191" t="str">
        <f t="shared" si="11"/>
        <v>ok</v>
      </c>
    </row>
    <row r="192" spans="4:17" x14ac:dyDescent="0.25">
      <c r="M192" t="s">
        <v>169</v>
      </c>
      <c r="N192" s="14" t="s">
        <v>163</v>
      </c>
      <c r="O192" s="14" t="s">
        <v>169</v>
      </c>
      <c r="Q192" t="str">
        <f t="shared" si="11"/>
        <v>ok</v>
      </c>
    </row>
    <row r="193" spans="13:17" x14ac:dyDescent="0.25">
      <c r="M193" t="s">
        <v>163</v>
      </c>
      <c r="N193" s="16" t="s">
        <v>176</v>
      </c>
      <c r="O193" s="14" t="s">
        <v>163</v>
      </c>
      <c r="Q193" t="str">
        <f t="shared" si="11"/>
        <v>ok</v>
      </c>
    </row>
    <row r="194" spans="13:17" x14ac:dyDescent="0.25">
      <c r="M194" t="s">
        <v>176</v>
      </c>
      <c r="N194" s="14" t="s">
        <v>178</v>
      </c>
      <c r="O194" s="16" t="s">
        <v>176</v>
      </c>
      <c r="Q194" t="str">
        <f t="shared" si="11"/>
        <v>ok</v>
      </c>
    </row>
    <row r="195" spans="13:17" x14ac:dyDescent="0.25">
      <c r="M195" t="s">
        <v>178</v>
      </c>
      <c r="N195" s="14" t="s">
        <v>214</v>
      </c>
      <c r="O195" s="14" t="s">
        <v>178</v>
      </c>
      <c r="Q195" t="str">
        <f t="shared" ref="Q195:Q204" si="13">IF(M195=O195,"ok","xxxxxxxxxxx")</f>
        <v>ok</v>
      </c>
    </row>
    <row r="196" spans="13:17" x14ac:dyDescent="0.25">
      <c r="M196" t="s">
        <v>214</v>
      </c>
      <c r="N196" s="3" t="s">
        <v>186</v>
      </c>
      <c r="O196" s="14" t="s">
        <v>214</v>
      </c>
      <c r="Q196" t="str">
        <f t="shared" si="13"/>
        <v>ok</v>
      </c>
    </row>
    <row r="197" spans="13:17" x14ac:dyDescent="0.25">
      <c r="M197" t="s">
        <v>186</v>
      </c>
      <c r="N197" s="14" t="s">
        <v>212</v>
      </c>
      <c r="O197" s="3" t="s">
        <v>186</v>
      </c>
      <c r="Q197" t="str">
        <f t="shared" si="13"/>
        <v>ok</v>
      </c>
    </row>
    <row r="198" spans="13:17" x14ac:dyDescent="0.25">
      <c r="M198" t="s">
        <v>212</v>
      </c>
      <c r="N198" s="14" t="s">
        <v>246</v>
      </c>
      <c r="O198" s="14" t="s">
        <v>212</v>
      </c>
      <c r="Q198" t="str">
        <f t="shared" si="13"/>
        <v>ok</v>
      </c>
    </row>
    <row r="199" spans="13:17" x14ac:dyDescent="0.25">
      <c r="M199" t="s">
        <v>246</v>
      </c>
      <c r="N199" s="14" t="s">
        <v>299</v>
      </c>
      <c r="O199" s="14" t="s">
        <v>246</v>
      </c>
      <c r="Q199" t="str">
        <f t="shared" si="13"/>
        <v>ok</v>
      </c>
    </row>
    <row r="200" spans="13:17" x14ac:dyDescent="0.25">
      <c r="M200" t="s">
        <v>299</v>
      </c>
      <c r="N200" s="14" t="s">
        <v>303</v>
      </c>
      <c r="O200" s="14" t="s">
        <v>299</v>
      </c>
      <c r="Q200" t="str">
        <f t="shared" si="13"/>
        <v>ok</v>
      </c>
    </row>
    <row r="201" spans="13:17" x14ac:dyDescent="0.25">
      <c r="M201" t="s">
        <v>303</v>
      </c>
      <c r="N201" s="14" t="s">
        <v>319</v>
      </c>
      <c r="O201" s="14" t="s">
        <v>303</v>
      </c>
      <c r="Q201" t="str">
        <f t="shared" si="13"/>
        <v>ok</v>
      </c>
    </row>
    <row r="202" spans="13:17" x14ac:dyDescent="0.25">
      <c r="M202" t="s">
        <v>319</v>
      </c>
      <c r="N202" s="14" t="s">
        <v>339</v>
      </c>
      <c r="O202" s="14" t="s">
        <v>319</v>
      </c>
      <c r="Q202" t="str">
        <f t="shared" si="13"/>
        <v>ok</v>
      </c>
    </row>
    <row r="203" spans="13:17" x14ac:dyDescent="0.25">
      <c r="M203" t="s">
        <v>339</v>
      </c>
      <c r="N203" s="14" t="s">
        <v>323</v>
      </c>
      <c r="O203" s="14" t="s">
        <v>339</v>
      </c>
      <c r="Q203" t="str">
        <f t="shared" si="13"/>
        <v>ok</v>
      </c>
    </row>
    <row r="204" spans="13:17" x14ac:dyDescent="0.25">
      <c r="M204" t="s">
        <v>323</v>
      </c>
      <c r="O204" s="14" t="s">
        <v>323</v>
      </c>
      <c r="Q204" t="str">
        <f t="shared" si="13"/>
        <v>ok</v>
      </c>
    </row>
  </sheetData>
  <autoFilter ref="M1:O87">
    <sortState ref="M2:O87">
      <sortCondition ref="M1:M87"/>
    </sortState>
  </autoFilter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T210"/>
  <sheetViews>
    <sheetView topLeftCell="A64" workbookViewId="0">
      <selection activeCell="R210" sqref="R210"/>
    </sheetView>
  </sheetViews>
  <sheetFormatPr defaultRowHeight="15" x14ac:dyDescent="0.25"/>
  <cols>
    <col min="4" max="5" width="12.28515625" bestFit="1" customWidth="1"/>
    <col min="9" max="10" width="11.42578125" bestFit="1" customWidth="1"/>
    <col min="12" max="12" width="11.85546875" bestFit="1" customWidth="1"/>
    <col min="17" max="18" width="12.42578125" bestFit="1" customWidth="1"/>
  </cols>
  <sheetData>
    <row r="2" spans="4:20" x14ac:dyDescent="0.25">
      <c r="D2" s="3" t="s">
        <v>358</v>
      </c>
      <c r="E2" s="27" t="s">
        <v>358</v>
      </c>
      <c r="G2">
        <f>IF(D2=E2,1,"x")</f>
        <v>1</v>
      </c>
      <c r="I2" s="25">
        <v>236052</v>
      </c>
      <c r="J2" s="35">
        <v>236052</v>
      </c>
      <c r="L2" s="17">
        <f>I2-J2</f>
        <v>0</v>
      </c>
      <c r="Q2" s="27" t="s">
        <v>11</v>
      </c>
      <c r="R2" s="14" t="s">
        <v>11</v>
      </c>
      <c r="T2">
        <f>IF(Q2=R2,1,"x")</f>
        <v>1</v>
      </c>
    </row>
    <row r="3" spans="4:20" x14ac:dyDescent="0.25">
      <c r="D3" s="3" t="s">
        <v>360</v>
      </c>
      <c r="E3" s="28" t="s">
        <v>360</v>
      </c>
      <c r="G3">
        <f t="shared" ref="G3:G59" si="0">IF(D3=E3,1,"x")</f>
        <v>1</v>
      </c>
      <c r="I3" s="25">
        <v>30000</v>
      </c>
      <c r="J3" s="36">
        <v>30000</v>
      </c>
      <c r="L3" s="17">
        <f t="shared" ref="L3:L59" si="1">I3-J3</f>
        <v>0</v>
      </c>
      <c r="Q3" s="28" t="s">
        <v>15</v>
      </c>
      <c r="R3" s="14" t="s">
        <v>15</v>
      </c>
      <c r="T3">
        <f t="shared" ref="T3:T66" si="2">IF(Q3=R3,1,"x")</f>
        <v>1</v>
      </c>
    </row>
    <row r="4" spans="4:20" x14ac:dyDescent="0.25">
      <c r="D4" s="14" t="s">
        <v>326</v>
      </c>
      <c r="E4" s="27" t="s">
        <v>326</v>
      </c>
      <c r="G4">
        <f t="shared" si="0"/>
        <v>1</v>
      </c>
      <c r="I4" s="25">
        <v>259974</v>
      </c>
      <c r="J4" s="35">
        <v>259974</v>
      </c>
      <c r="L4" s="17">
        <f t="shared" si="1"/>
        <v>0</v>
      </c>
      <c r="Q4" s="27" t="s">
        <v>19</v>
      </c>
      <c r="R4" s="14" t="s">
        <v>19</v>
      </c>
      <c r="T4">
        <f t="shared" si="2"/>
        <v>1</v>
      </c>
    </row>
    <row r="5" spans="4:20" x14ac:dyDescent="0.25">
      <c r="D5" s="3" t="s">
        <v>382</v>
      </c>
      <c r="E5" s="28" t="s">
        <v>382</v>
      </c>
      <c r="G5">
        <f t="shared" si="0"/>
        <v>1</v>
      </c>
      <c r="I5" s="25">
        <v>41913.58</v>
      </c>
      <c r="J5" s="36">
        <v>41913.58</v>
      </c>
      <c r="L5" s="17">
        <f t="shared" si="1"/>
        <v>0</v>
      </c>
      <c r="Q5" s="28" t="s">
        <v>23</v>
      </c>
      <c r="R5" s="14" t="s">
        <v>23</v>
      </c>
      <c r="T5">
        <f t="shared" si="2"/>
        <v>1</v>
      </c>
    </row>
    <row r="6" spans="4:20" x14ac:dyDescent="0.25">
      <c r="D6" s="14" t="s">
        <v>334</v>
      </c>
      <c r="E6" s="27" t="s">
        <v>334</v>
      </c>
      <c r="G6">
        <f t="shared" si="0"/>
        <v>1</v>
      </c>
      <c r="I6" s="25">
        <v>174352.76</v>
      </c>
      <c r="J6" s="35">
        <v>174352.76</v>
      </c>
      <c r="L6" s="17">
        <f t="shared" si="1"/>
        <v>0</v>
      </c>
      <c r="Q6" s="27" t="s">
        <v>25</v>
      </c>
      <c r="R6" s="14" t="s">
        <v>25</v>
      </c>
      <c r="T6">
        <f t="shared" si="2"/>
        <v>1</v>
      </c>
    </row>
    <row r="7" spans="4:20" x14ac:dyDescent="0.25">
      <c r="D7" s="14" t="s">
        <v>335</v>
      </c>
      <c r="E7" s="28" t="s">
        <v>335</v>
      </c>
      <c r="G7">
        <f t="shared" si="0"/>
        <v>1</v>
      </c>
      <c r="I7" s="25">
        <v>646886.40000000002</v>
      </c>
      <c r="J7" s="36">
        <v>646886.40000000002</v>
      </c>
      <c r="L7" s="17">
        <f t="shared" si="1"/>
        <v>0</v>
      </c>
      <c r="Q7" s="28" t="s">
        <v>27</v>
      </c>
      <c r="R7" s="14" t="s">
        <v>27</v>
      </c>
      <c r="T7">
        <f t="shared" si="2"/>
        <v>1</v>
      </c>
    </row>
    <row r="8" spans="4:20" x14ac:dyDescent="0.25">
      <c r="D8" s="3" t="s">
        <v>402</v>
      </c>
      <c r="E8" s="27" t="s">
        <v>402</v>
      </c>
      <c r="G8">
        <f t="shared" si="0"/>
        <v>1</v>
      </c>
      <c r="I8" s="25">
        <v>808608</v>
      </c>
      <c r="J8" s="35">
        <v>808608</v>
      </c>
      <c r="L8" s="17">
        <f t="shared" si="1"/>
        <v>0</v>
      </c>
      <c r="Q8" s="27" t="s">
        <v>354</v>
      </c>
      <c r="R8" s="14" t="s">
        <v>354</v>
      </c>
      <c r="T8">
        <f t="shared" si="2"/>
        <v>1</v>
      </c>
    </row>
    <row r="9" spans="4:20" x14ac:dyDescent="0.25">
      <c r="D9" s="3" t="s">
        <v>405</v>
      </c>
      <c r="E9" s="28" t="s">
        <v>405</v>
      </c>
      <c r="G9">
        <f t="shared" si="0"/>
        <v>1</v>
      </c>
      <c r="I9" s="15">
        <v>140969.74346900001</v>
      </c>
      <c r="J9" s="36">
        <v>140969.74346900001</v>
      </c>
      <c r="L9" s="17">
        <f t="shared" si="1"/>
        <v>0</v>
      </c>
      <c r="Q9" s="28" t="s">
        <v>332</v>
      </c>
      <c r="R9" s="14" t="s">
        <v>332</v>
      </c>
      <c r="T9">
        <f t="shared" si="2"/>
        <v>1</v>
      </c>
    </row>
    <row r="10" spans="4:20" x14ac:dyDescent="0.25">
      <c r="D10" s="3" t="s">
        <v>422</v>
      </c>
      <c r="E10" s="27" t="s">
        <v>422</v>
      </c>
      <c r="G10">
        <f t="shared" si="0"/>
        <v>1</v>
      </c>
      <c r="I10" s="25">
        <v>25300</v>
      </c>
      <c r="J10" s="35">
        <v>25300</v>
      </c>
      <c r="L10" s="17">
        <f t="shared" si="1"/>
        <v>0</v>
      </c>
      <c r="Q10" s="27" t="s">
        <v>360</v>
      </c>
      <c r="R10" s="14" t="s">
        <v>360</v>
      </c>
      <c r="T10">
        <f t="shared" si="2"/>
        <v>1</v>
      </c>
    </row>
    <row r="11" spans="4:20" x14ac:dyDescent="0.25">
      <c r="D11" s="14" t="s">
        <v>417</v>
      </c>
      <c r="E11" s="28" t="s">
        <v>417</v>
      </c>
      <c r="G11">
        <f t="shared" si="0"/>
        <v>1</v>
      </c>
      <c r="I11" s="25">
        <v>783839.13</v>
      </c>
      <c r="J11" s="36">
        <v>783839.13</v>
      </c>
      <c r="L11" s="17">
        <f t="shared" si="1"/>
        <v>0</v>
      </c>
      <c r="Q11" s="28" t="s">
        <v>362</v>
      </c>
      <c r="R11" s="14" t="s">
        <v>362</v>
      </c>
      <c r="T11">
        <f t="shared" si="2"/>
        <v>1</v>
      </c>
    </row>
    <row r="12" spans="4:20" x14ac:dyDescent="0.25">
      <c r="D12" s="3" t="s">
        <v>423</v>
      </c>
      <c r="E12" s="27" t="s">
        <v>423</v>
      </c>
      <c r="G12">
        <f t="shared" si="0"/>
        <v>1</v>
      </c>
      <c r="I12" s="25">
        <v>237926.359341</v>
      </c>
      <c r="J12" s="35">
        <v>237926.359341</v>
      </c>
      <c r="L12" s="17">
        <f t="shared" si="1"/>
        <v>0</v>
      </c>
      <c r="Q12" s="27" t="s">
        <v>364</v>
      </c>
      <c r="R12" s="3" t="s">
        <v>364</v>
      </c>
      <c r="T12">
        <f t="shared" si="2"/>
        <v>1</v>
      </c>
    </row>
    <row r="13" spans="4:20" x14ac:dyDescent="0.25">
      <c r="D13" s="42" t="s">
        <v>424</v>
      </c>
      <c r="E13" s="28" t="s">
        <v>424</v>
      </c>
      <c r="G13">
        <f t="shared" si="0"/>
        <v>1</v>
      </c>
      <c r="I13" s="15">
        <v>2281442.3144760001</v>
      </c>
      <c r="J13" s="36">
        <v>2281442.3144760001</v>
      </c>
      <c r="L13" s="17">
        <f t="shared" si="1"/>
        <v>0</v>
      </c>
      <c r="Q13" s="28" t="s">
        <v>366</v>
      </c>
      <c r="R13" s="3" t="s">
        <v>366</v>
      </c>
      <c r="T13">
        <f t="shared" si="2"/>
        <v>1</v>
      </c>
    </row>
    <row r="14" spans="4:20" x14ac:dyDescent="0.25">
      <c r="D14" s="3" t="s">
        <v>449</v>
      </c>
      <c r="E14" s="41" t="s">
        <v>449</v>
      </c>
      <c r="G14">
        <f t="shared" si="0"/>
        <v>1</v>
      </c>
      <c r="I14" s="15">
        <v>219456.35</v>
      </c>
      <c r="J14" s="35">
        <v>219456.35</v>
      </c>
      <c r="L14" s="17">
        <f t="shared" si="1"/>
        <v>0</v>
      </c>
      <c r="Q14" s="27" t="s">
        <v>368</v>
      </c>
      <c r="R14" s="14" t="s">
        <v>368</v>
      </c>
      <c r="T14">
        <f t="shared" si="2"/>
        <v>1</v>
      </c>
    </row>
    <row r="15" spans="4:20" x14ac:dyDescent="0.25">
      <c r="D15" s="14" t="s">
        <v>428</v>
      </c>
      <c r="E15" s="28" t="s">
        <v>428</v>
      </c>
      <c r="G15">
        <f t="shared" si="0"/>
        <v>1</v>
      </c>
      <c r="I15" s="25">
        <v>975000</v>
      </c>
      <c r="J15" s="36">
        <v>975000</v>
      </c>
      <c r="L15" s="17">
        <f t="shared" si="1"/>
        <v>0</v>
      </c>
      <c r="Q15" s="28" t="s">
        <v>326</v>
      </c>
      <c r="R15" s="3" t="s">
        <v>326</v>
      </c>
      <c r="T15">
        <f t="shared" si="2"/>
        <v>1</v>
      </c>
    </row>
    <row r="16" spans="4:20" x14ac:dyDescent="0.25">
      <c r="D16" s="42" t="s">
        <v>466</v>
      </c>
      <c r="E16" s="27" t="s">
        <v>466</v>
      </c>
      <c r="G16">
        <f t="shared" si="0"/>
        <v>1</v>
      </c>
      <c r="I16" s="25">
        <v>124961</v>
      </c>
      <c r="J16" s="35">
        <v>86617</v>
      </c>
      <c r="L16" s="17">
        <f t="shared" si="1"/>
        <v>38344</v>
      </c>
      <c r="Q16" s="27" t="s">
        <v>356</v>
      </c>
      <c r="R16" s="40" t="s">
        <v>356</v>
      </c>
      <c r="T16">
        <f t="shared" si="2"/>
        <v>1</v>
      </c>
    </row>
    <row r="17" spans="4:20" x14ac:dyDescent="0.25">
      <c r="D17" s="14" t="s">
        <v>429</v>
      </c>
      <c r="E17" s="43" t="s">
        <v>429</v>
      </c>
      <c r="G17">
        <f t="shared" si="0"/>
        <v>1</v>
      </c>
      <c r="I17" s="25">
        <v>1385793.62</v>
      </c>
      <c r="J17" s="36">
        <v>1145793.6200000001</v>
      </c>
      <c r="L17" s="17">
        <f t="shared" si="1"/>
        <v>240000</v>
      </c>
      <c r="Q17" s="28" t="s">
        <v>333</v>
      </c>
      <c r="R17" s="3" t="s">
        <v>333</v>
      </c>
      <c r="T17">
        <f t="shared" si="2"/>
        <v>1</v>
      </c>
    </row>
    <row r="18" spans="4:20" x14ac:dyDescent="0.25">
      <c r="D18" s="3" t="s">
        <v>443</v>
      </c>
      <c r="E18" s="27" t="s">
        <v>443</v>
      </c>
      <c r="G18">
        <f t="shared" si="0"/>
        <v>1</v>
      </c>
      <c r="I18" s="25">
        <v>1754600</v>
      </c>
      <c r="J18" s="35">
        <v>1754600</v>
      </c>
      <c r="L18" s="17">
        <f t="shared" si="1"/>
        <v>0</v>
      </c>
      <c r="Q18" s="27" t="s">
        <v>382</v>
      </c>
      <c r="R18" s="3" t="s">
        <v>382</v>
      </c>
      <c r="T18">
        <f t="shared" si="2"/>
        <v>1</v>
      </c>
    </row>
    <row r="19" spans="4:20" x14ac:dyDescent="0.25">
      <c r="D19" s="14" t="s">
        <v>430</v>
      </c>
      <c r="E19" s="28" t="s">
        <v>430</v>
      </c>
      <c r="G19">
        <f t="shared" si="0"/>
        <v>1</v>
      </c>
      <c r="I19" s="25">
        <v>579280.43000000005</v>
      </c>
      <c r="J19" s="36">
        <v>579280.43000000005</v>
      </c>
      <c r="L19" s="17">
        <f t="shared" si="1"/>
        <v>0</v>
      </c>
      <c r="Q19" s="28" t="s">
        <v>370</v>
      </c>
      <c r="R19" s="3" t="s">
        <v>370</v>
      </c>
      <c r="T19">
        <f t="shared" si="2"/>
        <v>1</v>
      </c>
    </row>
    <row r="20" spans="4:20" x14ac:dyDescent="0.25">
      <c r="D20" s="3" t="s">
        <v>436</v>
      </c>
      <c r="E20" s="27" t="s">
        <v>436</v>
      </c>
      <c r="G20">
        <f t="shared" si="0"/>
        <v>1</v>
      </c>
      <c r="I20" s="25">
        <v>433960</v>
      </c>
      <c r="J20" s="35">
        <v>433960</v>
      </c>
      <c r="L20" s="17">
        <f t="shared" si="1"/>
        <v>0</v>
      </c>
      <c r="Q20" s="27" t="s">
        <v>335</v>
      </c>
      <c r="R20" s="14" t="s">
        <v>335</v>
      </c>
      <c r="T20">
        <f t="shared" si="2"/>
        <v>1</v>
      </c>
    </row>
    <row r="21" spans="4:20" x14ac:dyDescent="0.25">
      <c r="D21" s="14" t="s">
        <v>431</v>
      </c>
      <c r="E21" s="43" t="s">
        <v>431</v>
      </c>
      <c r="G21">
        <f t="shared" si="0"/>
        <v>1</v>
      </c>
      <c r="I21" s="15">
        <v>3752600</v>
      </c>
      <c r="J21" s="36">
        <v>3752600</v>
      </c>
      <c r="L21" s="17">
        <f t="shared" si="1"/>
        <v>0</v>
      </c>
      <c r="Q21" s="28" t="s">
        <v>402</v>
      </c>
      <c r="R21" s="3" t="s">
        <v>402</v>
      </c>
      <c r="T21">
        <f t="shared" si="2"/>
        <v>1</v>
      </c>
    </row>
    <row r="22" spans="4:20" x14ac:dyDescent="0.25">
      <c r="D22" s="3" t="s">
        <v>451</v>
      </c>
      <c r="E22" s="41" t="s">
        <v>451</v>
      </c>
      <c r="G22">
        <f t="shared" si="0"/>
        <v>1</v>
      </c>
      <c r="I22" s="15">
        <v>694620.68</v>
      </c>
      <c r="J22" s="35">
        <v>661290.15</v>
      </c>
      <c r="L22" s="17">
        <f t="shared" si="1"/>
        <v>33330.530000000028</v>
      </c>
      <c r="Q22" s="27" t="s">
        <v>372</v>
      </c>
      <c r="R22" s="14" t="s">
        <v>372</v>
      </c>
      <c r="T22">
        <f t="shared" si="2"/>
        <v>1</v>
      </c>
    </row>
    <row r="23" spans="4:20" x14ac:dyDescent="0.25">
      <c r="D23" s="3" t="s">
        <v>453</v>
      </c>
      <c r="E23" s="28" t="s">
        <v>453</v>
      </c>
      <c r="G23">
        <f t="shared" si="0"/>
        <v>1</v>
      </c>
      <c r="I23" s="34">
        <v>468000</v>
      </c>
      <c r="J23" s="36">
        <v>468000</v>
      </c>
      <c r="L23" s="17">
        <f t="shared" si="1"/>
        <v>0</v>
      </c>
      <c r="Q23" s="28" t="s">
        <v>374</v>
      </c>
      <c r="R23" s="3" t="s">
        <v>374</v>
      </c>
      <c r="T23">
        <f t="shared" si="2"/>
        <v>1</v>
      </c>
    </row>
    <row r="24" spans="4:20" x14ac:dyDescent="0.25">
      <c r="D24" s="19" t="s">
        <v>460</v>
      </c>
      <c r="E24" s="41" t="s">
        <v>460</v>
      </c>
      <c r="G24">
        <f t="shared" si="0"/>
        <v>1</v>
      </c>
      <c r="I24" s="34">
        <v>252560.04</v>
      </c>
      <c r="J24" s="35">
        <v>106000</v>
      </c>
      <c r="L24" s="17">
        <f t="shared" si="1"/>
        <v>146560.04</v>
      </c>
      <c r="Q24" s="27" t="s">
        <v>376</v>
      </c>
      <c r="R24" s="3" t="s">
        <v>376</v>
      </c>
      <c r="T24">
        <f t="shared" si="2"/>
        <v>1</v>
      </c>
    </row>
    <row r="25" spans="4:20" x14ac:dyDescent="0.25">
      <c r="D25" s="3" t="s">
        <v>437</v>
      </c>
      <c r="E25" s="43" t="s">
        <v>437</v>
      </c>
      <c r="G25">
        <f t="shared" si="0"/>
        <v>1</v>
      </c>
      <c r="I25" s="15">
        <v>19400</v>
      </c>
      <c r="J25" s="36">
        <v>12400</v>
      </c>
      <c r="L25" s="17">
        <f t="shared" si="1"/>
        <v>7000</v>
      </c>
      <c r="Q25" s="28" t="s">
        <v>378</v>
      </c>
      <c r="R25" s="14" t="s">
        <v>378</v>
      </c>
      <c r="T25">
        <f t="shared" si="2"/>
        <v>1</v>
      </c>
    </row>
    <row r="26" spans="4:20" x14ac:dyDescent="0.25">
      <c r="D26" s="42" t="s">
        <v>464</v>
      </c>
      <c r="E26" s="27" t="s">
        <v>464</v>
      </c>
      <c r="G26">
        <f t="shared" si="0"/>
        <v>1</v>
      </c>
      <c r="I26" s="25">
        <v>11682.55</v>
      </c>
      <c r="J26" s="35">
        <v>11682.55</v>
      </c>
      <c r="L26" s="17">
        <f t="shared" si="1"/>
        <v>0</v>
      </c>
      <c r="Q26" s="27" t="s">
        <v>383</v>
      </c>
      <c r="R26" s="14" t="s">
        <v>383</v>
      </c>
      <c r="T26">
        <f t="shared" si="2"/>
        <v>1</v>
      </c>
    </row>
    <row r="27" spans="4:20" x14ac:dyDescent="0.25">
      <c r="D27" s="19" t="s">
        <v>462</v>
      </c>
      <c r="E27" s="28" t="s">
        <v>462</v>
      </c>
      <c r="G27">
        <f t="shared" si="0"/>
        <v>1</v>
      </c>
      <c r="I27" s="15">
        <v>6600</v>
      </c>
      <c r="J27" s="36">
        <v>6600</v>
      </c>
      <c r="L27" s="17">
        <f t="shared" si="1"/>
        <v>0</v>
      </c>
      <c r="Q27" s="28" t="s">
        <v>398</v>
      </c>
      <c r="R27" s="3" t="s">
        <v>398</v>
      </c>
      <c r="T27">
        <f t="shared" si="2"/>
        <v>1</v>
      </c>
    </row>
    <row r="28" spans="4:20" x14ac:dyDescent="0.25">
      <c r="D28" s="3" t="s">
        <v>445</v>
      </c>
      <c r="E28" s="27" t="s">
        <v>445</v>
      </c>
      <c r="G28">
        <f t="shared" si="0"/>
        <v>1</v>
      </c>
      <c r="I28" s="15">
        <v>1420095.55</v>
      </c>
      <c r="J28" s="35">
        <v>900000</v>
      </c>
      <c r="L28" s="17">
        <f t="shared" si="1"/>
        <v>520095.55000000005</v>
      </c>
      <c r="Q28" s="27" t="s">
        <v>392</v>
      </c>
      <c r="R28" s="3" t="s">
        <v>392</v>
      </c>
      <c r="T28">
        <f t="shared" si="2"/>
        <v>1</v>
      </c>
    </row>
    <row r="29" spans="4:20" x14ac:dyDescent="0.25">
      <c r="D29" s="3" t="s">
        <v>447</v>
      </c>
      <c r="E29" s="28" t="s">
        <v>447</v>
      </c>
      <c r="G29">
        <f t="shared" si="0"/>
        <v>1</v>
      </c>
      <c r="I29" s="34">
        <v>242582.39999999999</v>
      </c>
      <c r="J29" s="36">
        <v>242582.39999999999</v>
      </c>
      <c r="L29" s="17">
        <f t="shared" si="1"/>
        <v>0</v>
      </c>
      <c r="Q29" s="28" t="s">
        <v>400</v>
      </c>
      <c r="R29" s="3" t="s">
        <v>400</v>
      </c>
      <c r="T29">
        <f t="shared" si="2"/>
        <v>1</v>
      </c>
    </row>
    <row r="30" spans="4:20" x14ac:dyDescent="0.25">
      <c r="D30" s="3" t="s">
        <v>438</v>
      </c>
      <c r="E30" s="27" t="s">
        <v>438</v>
      </c>
      <c r="G30">
        <f t="shared" si="0"/>
        <v>1</v>
      </c>
      <c r="I30" s="15">
        <v>387430.40000000002</v>
      </c>
      <c r="J30" s="35">
        <v>306412.65000000002</v>
      </c>
      <c r="L30" s="17">
        <f t="shared" si="1"/>
        <v>81017.75</v>
      </c>
      <c r="Q30" s="27" t="s">
        <v>409</v>
      </c>
      <c r="R30" s="3" t="s">
        <v>409</v>
      </c>
      <c r="T30">
        <f t="shared" si="2"/>
        <v>1</v>
      </c>
    </row>
    <row r="31" spans="4:20" x14ac:dyDescent="0.25">
      <c r="D31" s="3"/>
      <c r="E31" s="28" t="s">
        <v>468</v>
      </c>
      <c r="G31" t="str">
        <f t="shared" si="0"/>
        <v>x</v>
      </c>
      <c r="I31" s="15">
        <v>8841600</v>
      </c>
      <c r="J31" s="36">
        <v>8841600</v>
      </c>
      <c r="L31" s="17">
        <f t="shared" si="1"/>
        <v>0</v>
      </c>
      <c r="Q31" s="28" t="s">
        <v>405</v>
      </c>
      <c r="R31" s="3" t="s">
        <v>405</v>
      </c>
      <c r="T31">
        <f t="shared" si="2"/>
        <v>1</v>
      </c>
    </row>
    <row r="32" spans="4:20" x14ac:dyDescent="0.25">
      <c r="D32" s="19" t="s">
        <v>458</v>
      </c>
      <c r="E32" s="27" t="s">
        <v>458</v>
      </c>
      <c r="G32">
        <f t="shared" si="0"/>
        <v>1</v>
      </c>
      <c r="I32" s="15">
        <v>3740</v>
      </c>
      <c r="J32" s="35">
        <v>3740</v>
      </c>
      <c r="L32" s="17">
        <f t="shared" si="1"/>
        <v>0</v>
      </c>
      <c r="Q32" s="27" t="s">
        <v>396</v>
      </c>
      <c r="R32" s="3" t="s">
        <v>396</v>
      </c>
      <c r="T32">
        <f t="shared" si="2"/>
        <v>1</v>
      </c>
    </row>
    <row r="33" spans="4:20" x14ac:dyDescent="0.25">
      <c r="D33" s="14" t="s">
        <v>289</v>
      </c>
      <c r="E33" s="28" t="s">
        <v>289</v>
      </c>
      <c r="G33">
        <f t="shared" si="0"/>
        <v>1</v>
      </c>
      <c r="I33" s="15">
        <v>437979.91</v>
      </c>
      <c r="J33" s="36">
        <v>437979.91</v>
      </c>
      <c r="L33" s="17">
        <f t="shared" si="1"/>
        <v>0</v>
      </c>
      <c r="Q33" s="28" t="s">
        <v>384</v>
      </c>
      <c r="R33" s="14" t="s">
        <v>384</v>
      </c>
      <c r="T33">
        <f t="shared" si="2"/>
        <v>1</v>
      </c>
    </row>
    <row r="34" spans="4:20" x14ac:dyDescent="0.25">
      <c r="D34" s="14" t="s">
        <v>248</v>
      </c>
      <c r="E34" s="27" t="s">
        <v>248</v>
      </c>
      <c r="G34">
        <f t="shared" si="0"/>
        <v>1</v>
      </c>
      <c r="I34" s="15">
        <v>167840</v>
      </c>
      <c r="J34" s="35">
        <v>167840</v>
      </c>
      <c r="L34" s="17">
        <f t="shared" si="1"/>
        <v>0</v>
      </c>
      <c r="Q34" s="27" t="s">
        <v>390</v>
      </c>
      <c r="R34" s="14" t="s">
        <v>390</v>
      </c>
      <c r="T34">
        <f t="shared" si="2"/>
        <v>1</v>
      </c>
    </row>
    <row r="35" spans="4:20" x14ac:dyDescent="0.25">
      <c r="D35" s="14" t="s">
        <v>230</v>
      </c>
      <c r="E35" s="28" t="s">
        <v>230</v>
      </c>
      <c r="G35">
        <f t="shared" si="0"/>
        <v>1</v>
      </c>
      <c r="I35" s="15">
        <v>275000</v>
      </c>
      <c r="J35" s="36">
        <v>275000</v>
      </c>
      <c r="L35" s="17">
        <f t="shared" si="1"/>
        <v>0</v>
      </c>
      <c r="Q35" s="28" t="s">
        <v>394</v>
      </c>
      <c r="R35" s="14" t="s">
        <v>394</v>
      </c>
      <c r="T35">
        <f t="shared" si="2"/>
        <v>1</v>
      </c>
    </row>
    <row r="36" spans="4:20" x14ac:dyDescent="0.25">
      <c r="D36" s="14" t="s">
        <v>252</v>
      </c>
      <c r="E36" s="27" t="s">
        <v>252</v>
      </c>
      <c r="G36">
        <f t="shared" si="0"/>
        <v>1</v>
      </c>
      <c r="I36" s="15">
        <v>145200</v>
      </c>
      <c r="J36" s="35">
        <v>145200</v>
      </c>
      <c r="L36" s="17">
        <f t="shared" si="1"/>
        <v>0</v>
      </c>
      <c r="Q36" s="27" t="s">
        <v>407</v>
      </c>
      <c r="R36" s="3" t="s">
        <v>407</v>
      </c>
      <c r="T36">
        <f t="shared" si="2"/>
        <v>1</v>
      </c>
    </row>
    <row r="37" spans="4:20" x14ac:dyDescent="0.25">
      <c r="D37" s="14" t="s">
        <v>258</v>
      </c>
      <c r="E37" s="28" t="s">
        <v>258</v>
      </c>
      <c r="G37">
        <f t="shared" si="0"/>
        <v>1</v>
      </c>
      <c r="I37" s="15">
        <v>199650</v>
      </c>
      <c r="J37" s="36">
        <v>184650</v>
      </c>
      <c r="L37" s="17">
        <f t="shared" si="1"/>
        <v>15000</v>
      </c>
      <c r="Q37" s="28" t="s">
        <v>31</v>
      </c>
      <c r="R37" s="3" t="s">
        <v>31</v>
      </c>
      <c r="T37">
        <f t="shared" si="2"/>
        <v>1</v>
      </c>
    </row>
    <row r="38" spans="4:20" x14ac:dyDescent="0.25">
      <c r="D38" s="14" t="s">
        <v>269</v>
      </c>
      <c r="E38" s="27" t="s">
        <v>269</v>
      </c>
      <c r="G38">
        <f t="shared" si="0"/>
        <v>1</v>
      </c>
      <c r="I38" s="15">
        <v>102890</v>
      </c>
      <c r="J38" s="35">
        <v>102890</v>
      </c>
      <c r="L38" s="17">
        <f t="shared" si="1"/>
        <v>0</v>
      </c>
      <c r="Q38" s="27" t="s">
        <v>33</v>
      </c>
      <c r="R38" s="14" t="s">
        <v>33</v>
      </c>
      <c r="T38">
        <f t="shared" si="2"/>
        <v>1</v>
      </c>
    </row>
    <row r="39" spans="4:20" x14ac:dyDescent="0.25">
      <c r="D39" s="14" t="s">
        <v>311</v>
      </c>
      <c r="E39" s="28" t="s">
        <v>311</v>
      </c>
      <c r="G39">
        <f t="shared" si="0"/>
        <v>1</v>
      </c>
      <c r="I39" s="15">
        <v>88000</v>
      </c>
      <c r="J39" s="36">
        <v>88000</v>
      </c>
      <c r="L39" s="17">
        <f t="shared" si="1"/>
        <v>0</v>
      </c>
      <c r="Q39" s="28" t="s">
        <v>35</v>
      </c>
      <c r="R39" s="3" t="s">
        <v>35</v>
      </c>
      <c r="T39">
        <f t="shared" si="2"/>
        <v>1</v>
      </c>
    </row>
    <row r="40" spans="4:20" x14ac:dyDescent="0.25">
      <c r="D40" s="14" t="s">
        <v>285</v>
      </c>
      <c r="E40" s="27" t="s">
        <v>285</v>
      </c>
      <c r="G40">
        <f t="shared" si="0"/>
        <v>1</v>
      </c>
      <c r="I40" s="15">
        <v>15145.2</v>
      </c>
      <c r="J40" s="35">
        <v>4145.2</v>
      </c>
      <c r="L40" s="17">
        <f t="shared" si="1"/>
        <v>11000</v>
      </c>
      <c r="Q40" s="27" t="s">
        <v>37</v>
      </c>
      <c r="R40" s="14" t="s">
        <v>37</v>
      </c>
      <c r="T40">
        <f t="shared" si="2"/>
        <v>1</v>
      </c>
    </row>
    <row r="41" spans="4:20" x14ac:dyDescent="0.25">
      <c r="D41" s="14" t="s">
        <v>313</v>
      </c>
      <c r="E41" s="28" t="s">
        <v>313</v>
      </c>
      <c r="G41">
        <f t="shared" si="0"/>
        <v>1</v>
      </c>
      <c r="I41" s="17">
        <v>273786</v>
      </c>
      <c r="J41" s="36">
        <v>273786</v>
      </c>
      <c r="L41" s="17">
        <f t="shared" si="1"/>
        <v>0</v>
      </c>
      <c r="Q41" s="28" t="s">
        <v>39</v>
      </c>
      <c r="R41" s="14" t="s">
        <v>39</v>
      </c>
      <c r="T41">
        <f t="shared" si="2"/>
        <v>1</v>
      </c>
    </row>
    <row r="42" spans="4:20" x14ac:dyDescent="0.25">
      <c r="D42" s="14" t="s">
        <v>293</v>
      </c>
      <c r="E42" s="27" t="s">
        <v>293</v>
      </c>
      <c r="G42">
        <f t="shared" si="0"/>
        <v>1</v>
      </c>
      <c r="I42" s="15">
        <v>468000</v>
      </c>
      <c r="J42" s="35">
        <v>468000</v>
      </c>
      <c r="L42" s="17">
        <f t="shared" si="1"/>
        <v>0</v>
      </c>
      <c r="Q42" s="27" t="s">
        <v>40</v>
      </c>
      <c r="R42" s="3" t="s">
        <v>40</v>
      </c>
      <c r="T42">
        <f t="shared" si="2"/>
        <v>1</v>
      </c>
    </row>
    <row r="43" spans="4:20" x14ac:dyDescent="0.25">
      <c r="D43" s="14" t="s">
        <v>295</v>
      </c>
      <c r="E43" s="28" t="s">
        <v>295</v>
      </c>
      <c r="G43">
        <f t="shared" si="0"/>
        <v>1</v>
      </c>
      <c r="I43" s="15">
        <v>6035</v>
      </c>
      <c r="J43" s="36">
        <v>6035</v>
      </c>
      <c r="L43" s="17">
        <f t="shared" si="1"/>
        <v>0</v>
      </c>
      <c r="Q43" s="28" t="s">
        <v>41</v>
      </c>
      <c r="R43" s="3" t="s">
        <v>41</v>
      </c>
      <c r="T43">
        <f t="shared" si="2"/>
        <v>1</v>
      </c>
    </row>
    <row r="44" spans="4:20" x14ac:dyDescent="0.25">
      <c r="D44" s="14" t="s">
        <v>321</v>
      </c>
      <c r="E44" s="27" t="s">
        <v>321</v>
      </c>
      <c r="G44">
        <f t="shared" si="0"/>
        <v>1</v>
      </c>
      <c r="I44" s="15">
        <v>263657.44</v>
      </c>
      <c r="J44" s="35">
        <v>252560.04</v>
      </c>
      <c r="L44" s="17">
        <f t="shared" si="1"/>
        <v>11097.399999999994</v>
      </c>
      <c r="Q44" s="27" t="s">
        <v>43</v>
      </c>
      <c r="R44" s="14" t="s">
        <v>43</v>
      </c>
      <c r="T44">
        <f t="shared" si="2"/>
        <v>1</v>
      </c>
    </row>
    <row r="45" spans="4:20" x14ac:dyDescent="0.25">
      <c r="D45" s="3" t="s">
        <v>385</v>
      </c>
      <c r="E45" s="28" t="s">
        <v>385</v>
      </c>
      <c r="G45">
        <f t="shared" si="0"/>
        <v>1</v>
      </c>
      <c r="I45" s="15">
        <v>19400</v>
      </c>
      <c r="J45" s="36">
        <v>19400</v>
      </c>
      <c r="L45" s="17">
        <f t="shared" si="1"/>
        <v>0</v>
      </c>
      <c r="Q45" s="28" t="s">
        <v>45</v>
      </c>
      <c r="R45" s="14" t="s">
        <v>45</v>
      </c>
      <c r="T45">
        <f t="shared" si="2"/>
        <v>1</v>
      </c>
    </row>
    <row r="46" spans="4:20" x14ac:dyDescent="0.25">
      <c r="D46" s="14" t="s">
        <v>327</v>
      </c>
      <c r="E46" s="27" t="s">
        <v>327</v>
      </c>
      <c r="G46">
        <f t="shared" si="0"/>
        <v>1</v>
      </c>
      <c r="I46" s="15">
        <v>11682.55</v>
      </c>
      <c r="J46" s="35">
        <v>11682.55</v>
      </c>
      <c r="L46" s="17">
        <f t="shared" si="1"/>
        <v>0</v>
      </c>
      <c r="Q46" s="27" t="s">
        <v>51</v>
      </c>
      <c r="R46" s="14" t="s">
        <v>51</v>
      </c>
      <c r="T46">
        <f t="shared" si="2"/>
        <v>1</v>
      </c>
    </row>
    <row r="47" spans="4:20" x14ac:dyDescent="0.25">
      <c r="D47" s="14" t="s">
        <v>328</v>
      </c>
      <c r="E47" s="28" t="s">
        <v>328</v>
      </c>
      <c r="G47">
        <f t="shared" si="0"/>
        <v>1</v>
      </c>
      <c r="I47" s="25">
        <v>6600</v>
      </c>
      <c r="J47" s="36">
        <v>6600</v>
      </c>
      <c r="L47" s="17">
        <f t="shared" si="1"/>
        <v>0</v>
      </c>
      <c r="Q47" s="28" t="s">
        <v>53</v>
      </c>
      <c r="R47" s="14" t="s">
        <v>53</v>
      </c>
      <c r="T47">
        <f t="shared" si="2"/>
        <v>1</v>
      </c>
    </row>
    <row r="48" spans="4:20" x14ac:dyDescent="0.25">
      <c r="D48" s="3" t="s">
        <v>348</v>
      </c>
      <c r="E48" s="27" t="s">
        <v>348</v>
      </c>
      <c r="G48">
        <f t="shared" si="0"/>
        <v>1</v>
      </c>
      <c r="I48" s="15">
        <v>1420095.55</v>
      </c>
      <c r="J48" s="35">
        <v>1420095.55</v>
      </c>
      <c r="L48" s="17">
        <f t="shared" si="1"/>
        <v>0</v>
      </c>
      <c r="Q48" s="27" t="s">
        <v>55</v>
      </c>
      <c r="R48" s="14" t="s">
        <v>55</v>
      </c>
      <c r="T48">
        <f t="shared" si="2"/>
        <v>1</v>
      </c>
    </row>
    <row r="49" spans="4:20" x14ac:dyDescent="0.25">
      <c r="D49" s="14" t="s">
        <v>414</v>
      </c>
      <c r="E49" s="28" t="s">
        <v>414</v>
      </c>
      <c r="G49">
        <f t="shared" si="0"/>
        <v>1</v>
      </c>
      <c r="I49" s="17">
        <v>242582.39999999999</v>
      </c>
      <c r="J49" s="36">
        <v>242582.39999999999</v>
      </c>
      <c r="L49" s="17">
        <f t="shared" si="1"/>
        <v>0</v>
      </c>
      <c r="Q49" s="28" t="s">
        <v>417</v>
      </c>
      <c r="R49" s="14" t="s">
        <v>417</v>
      </c>
      <c r="T49">
        <f t="shared" si="2"/>
        <v>1</v>
      </c>
    </row>
    <row r="50" spans="4:20" x14ac:dyDescent="0.25">
      <c r="D50" s="3" t="s">
        <v>419</v>
      </c>
      <c r="E50" s="27" t="s">
        <v>419</v>
      </c>
      <c r="G50">
        <f t="shared" si="0"/>
        <v>1</v>
      </c>
      <c r="I50" s="15">
        <v>387430.40000000002</v>
      </c>
      <c r="J50" s="35">
        <v>387430.40000000002</v>
      </c>
      <c r="L50" s="17">
        <f t="shared" si="1"/>
        <v>0</v>
      </c>
      <c r="Q50" s="27" t="s">
        <v>423</v>
      </c>
      <c r="R50" s="14" t="s">
        <v>423</v>
      </c>
      <c r="T50">
        <f t="shared" si="2"/>
        <v>1</v>
      </c>
    </row>
    <row r="51" spans="4:20" x14ac:dyDescent="0.25">
      <c r="E51" s="28" t="s">
        <v>469</v>
      </c>
      <c r="G51" t="str">
        <f t="shared" si="0"/>
        <v>x</v>
      </c>
      <c r="I51" s="15">
        <v>8841600</v>
      </c>
      <c r="J51" s="36">
        <v>8841600</v>
      </c>
      <c r="L51" s="17">
        <f t="shared" si="1"/>
        <v>0</v>
      </c>
      <c r="Q51" s="28" t="s">
        <v>424</v>
      </c>
      <c r="R51" s="14" t="s">
        <v>424</v>
      </c>
      <c r="T51">
        <f t="shared" si="2"/>
        <v>1</v>
      </c>
    </row>
    <row r="52" spans="4:20" x14ac:dyDescent="0.25">
      <c r="E52" s="27" t="s">
        <v>470</v>
      </c>
      <c r="G52" t="str">
        <f t="shared" si="0"/>
        <v>x</v>
      </c>
      <c r="I52" s="15">
        <v>167840</v>
      </c>
      <c r="J52" s="35">
        <v>167840</v>
      </c>
      <c r="L52" s="17">
        <f t="shared" si="1"/>
        <v>0</v>
      </c>
      <c r="Q52" s="27" t="s">
        <v>449</v>
      </c>
      <c r="R52" s="14" t="s">
        <v>449</v>
      </c>
      <c r="T52">
        <f t="shared" si="2"/>
        <v>1</v>
      </c>
    </row>
    <row r="53" spans="4:20" x14ac:dyDescent="0.25">
      <c r="D53" s="14" t="s">
        <v>270</v>
      </c>
      <c r="E53" s="28" t="s">
        <v>270</v>
      </c>
      <c r="G53">
        <f t="shared" si="0"/>
        <v>1</v>
      </c>
      <c r="I53" s="15">
        <v>275000</v>
      </c>
      <c r="J53" s="36">
        <v>275000</v>
      </c>
      <c r="L53" s="17">
        <f t="shared" si="1"/>
        <v>0</v>
      </c>
      <c r="Q53" s="28" t="s">
        <v>428</v>
      </c>
      <c r="R53" s="14" t="s">
        <v>428</v>
      </c>
      <c r="T53">
        <f t="shared" si="2"/>
        <v>1</v>
      </c>
    </row>
    <row r="54" spans="4:20" x14ac:dyDescent="0.25">
      <c r="D54" s="14" t="s">
        <v>301</v>
      </c>
      <c r="E54" s="27" t="s">
        <v>301</v>
      </c>
      <c r="G54">
        <f t="shared" si="0"/>
        <v>1</v>
      </c>
      <c r="I54" s="15">
        <v>145200</v>
      </c>
      <c r="J54" s="35">
        <v>145200</v>
      </c>
      <c r="L54" s="17">
        <f t="shared" si="1"/>
        <v>0</v>
      </c>
      <c r="Q54" s="27" t="s">
        <v>466</v>
      </c>
      <c r="R54" s="14" t="s">
        <v>466</v>
      </c>
      <c r="T54">
        <f t="shared" si="2"/>
        <v>1</v>
      </c>
    </row>
    <row r="55" spans="4:20" x14ac:dyDescent="0.25">
      <c r="D55" s="14" t="s">
        <v>305</v>
      </c>
      <c r="E55" s="28" t="s">
        <v>305</v>
      </c>
      <c r="G55">
        <f t="shared" si="0"/>
        <v>1</v>
      </c>
      <c r="I55" s="15">
        <v>199650</v>
      </c>
      <c r="J55" s="36">
        <v>199650</v>
      </c>
      <c r="L55" s="17">
        <f t="shared" si="1"/>
        <v>0</v>
      </c>
      <c r="Q55" s="28" t="s">
        <v>429</v>
      </c>
      <c r="R55" s="14" t="s">
        <v>429</v>
      </c>
      <c r="T55">
        <f t="shared" si="2"/>
        <v>1</v>
      </c>
    </row>
    <row r="56" spans="4:20" x14ac:dyDescent="0.25">
      <c r="D56" s="14" t="s">
        <v>319</v>
      </c>
      <c r="E56" s="27" t="s">
        <v>319</v>
      </c>
      <c r="G56">
        <f t="shared" si="0"/>
        <v>1</v>
      </c>
      <c r="I56" s="15">
        <v>102890</v>
      </c>
      <c r="J56" s="35">
        <v>102890</v>
      </c>
      <c r="L56" s="17">
        <f t="shared" si="1"/>
        <v>0</v>
      </c>
      <c r="Q56" s="27" t="s">
        <v>443</v>
      </c>
      <c r="R56" s="14" t="s">
        <v>443</v>
      </c>
      <c r="T56">
        <f t="shared" si="2"/>
        <v>1</v>
      </c>
    </row>
    <row r="57" spans="4:20" x14ac:dyDescent="0.25">
      <c r="D57" s="14" t="s">
        <v>339</v>
      </c>
      <c r="E57" s="28" t="s">
        <v>339</v>
      </c>
      <c r="G57">
        <f t="shared" si="0"/>
        <v>1</v>
      </c>
      <c r="I57" s="15">
        <v>88000</v>
      </c>
      <c r="J57" s="36">
        <v>88000</v>
      </c>
      <c r="L57" s="17">
        <f t="shared" si="1"/>
        <v>0</v>
      </c>
      <c r="Q57" s="28" t="s">
        <v>430</v>
      </c>
      <c r="R57" s="14" t="s">
        <v>430</v>
      </c>
      <c r="T57">
        <f t="shared" si="2"/>
        <v>1</v>
      </c>
    </row>
    <row r="58" spans="4:20" x14ac:dyDescent="0.25">
      <c r="D58" s="14" t="s">
        <v>323</v>
      </c>
      <c r="E58" s="27" t="s">
        <v>323</v>
      </c>
      <c r="G58">
        <f t="shared" si="0"/>
        <v>1</v>
      </c>
      <c r="I58" s="15">
        <v>16347.2</v>
      </c>
      <c r="J58" s="35">
        <v>15145.2</v>
      </c>
      <c r="L58" s="17">
        <f t="shared" si="1"/>
        <v>1202</v>
      </c>
      <c r="Q58" s="27" t="s">
        <v>436</v>
      </c>
      <c r="R58" s="14" t="s">
        <v>436</v>
      </c>
      <c r="T58">
        <f t="shared" si="2"/>
        <v>1</v>
      </c>
    </row>
    <row r="59" spans="4:20" x14ac:dyDescent="0.25">
      <c r="D59" s="3" t="s">
        <v>380</v>
      </c>
      <c r="E59" s="28" t="s">
        <v>380</v>
      </c>
      <c r="G59">
        <f t="shared" si="0"/>
        <v>1</v>
      </c>
      <c r="I59" s="25">
        <v>273786</v>
      </c>
      <c r="J59" s="36">
        <v>273786</v>
      </c>
      <c r="L59" s="17">
        <f t="shared" si="1"/>
        <v>0</v>
      </c>
      <c r="Q59" s="28" t="s">
        <v>431</v>
      </c>
      <c r="R59" s="3" t="s">
        <v>431</v>
      </c>
      <c r="T59">
        <f t="shared" si="2"/>
        <v>1</v>
      </c>
    </row>
    <row r="60" spans="4:20" x14ac:dyDescent="0.25">
      <c r="D60" s="14"/>
      <c r="E60" s="27"/>
      <c r="L60" s="14"/>
      <c r="Q60" s="27" t="s">
        <v>451</v>
      </c>
      <c r="R60" s="3" t="s">
        <v>451</v>
      </c>
      <c r="T60">
        <f t="shared" si="2"/>
        <v>1</v>
      </c>
    </row>
    <row r="61" spans="4:20" x14ac:dyDescent="0.25">
      <c r="D61" s="14"/>
      <c r="E61" s="27"/>
      <c r="L61" s="14"/>
      <c r="Q61" s="28" t="s">
        <v>453</v>
      </c>
      <c r="R61" s="24" t="s">
        <v>453</v>
      </c>
      <c r="T61">
        <f t="shared" si="2"/>
        <v>1</v>
      </c>
    </row>
    <row r="62" spans="4:20" x14ac:dyDescent="0.25">
      <c r="D62" s="14"/>
      <c r="E62" s="28"/>
      <c r="L62" s="14"/>
      <c r="Q62" s="27" t="s">
        <v>460</v>
      </c>
      <c r="R62" s="24" t="s">
        <v>460</v>
      </c>
      <c r="T62">
        <f t="shared" si="2"/>
        <v>1</v>
      </c>
    </row>
    <row r="63" spans="4:20" x14ac:dyDescent="0.25">
      <c r="D63" s="14"/>
      <c r="E63" s="27"/>
      <c r="L63" s="14"/>
      <c r="Q63" s="28" t="s">
        <v>437</v>
      </c>
      <c r="R63" s="24" t="s">
        <v>437</v>
      </c>
      <c r="T63">
        <f t="shared" si="2"/>
        <v>1</v>
      </c>
    </row>
    <row r="64" spans="4:20" x14ac:dyDescent="0.25">
      <c r="D64" s="14"/>
      <c r="E64" s="28"/>
      <c r="L64" s="14"/>
      <c r="Q64" s="27" t="s">
        <v>464</v>
      </c>
      <c r="R64" s="24" t="s">
        <v>464</v>
      </c>
      <c r="T64">
        <f t="shared" si="2"/>
        <v>1</v>
      </c>
    </row>
    <row r="65" spans="4:20" x14ac:dyDescent="0.25">
      <c r="D65" s="14"/>
      <c r="E65" s="27"/>
      <c r="L65" s="14"/>
      <c r="Q65" s="28" t="s">
        <v>462</v>
      </c>
      <c r="R65" s="24" t="s">
        <v>462</v>
      </c>
      <c r="T65">
        <f t="shared" si="2"/>
        <v>1</v>
      </c>
    </row>
    <row r="66" spans="4:20" x14ac:dyDescent="0.25">
      <c r="D66" s="14"/>
      <c r="E66" s="28"/>
      <c r="L66" s="14"/>
      <c r="Q66" s="27" t="s">
        <v>445</v>
      </c>
      <c r="R66" s="24" t="s">
        <v>445</v>
      </c>
      <c r="T66">
        <f t="shared" si="2"/>
        <v>1</v>
      </c>
    </row>
    <row r="67" spans="4:20" x14ac:dyDescent="0.25">
      <c r="D67" s="3"/>
      <c r="L67" s="14"/>
      <c r="Q67" s="28" t="s">
        <v>447</v>
      </c>
      <c r="R67" s="24" t="s">
        <v>447</v>
      </c>
      <c r="T67">
        <f t="shared" ref="T67:T130" si="3">IF(Q67=R67,1,"x")</f>
        <v>1</v>
      </c>
    </row>
    <row r="68" spans="4:20" x14ac:dyDescent="0.25">
      <c r="D68" s="3"/>
      <c r="L68" s="14"/>
      <c r="Q68" s="27" t="s">
        <v>438</v>
      </c>
      <c r="R68" s="14" t="s">
        <v>438</v>
      </c>
      <c r="T68">
        <f t="shared" si="3"/>
        <v>1</v>
      </c>
    </row>
    <row r="69" spans="4:20" x14ac:dyDescent="0.25">
      <c r="D69" s="24"/>
      <c r="L69" s="14"/>
      <c r="Q69" s="28" t="s">
        <v>468</v>
      </c>
      <c r="R69" s="14" t="s">
        <v>468</v>
      </c>
      <c r="T69">
        <f t="shared" si="3"/>
        <v>1</v>
      </c>
    </row>
    <row r="70" spans="4:20" x14ac:dyDescent="0.25">
      <c r="D70" s="24"/>
      <c r="L70" s="14"/>
      <c r="Q70" s="27" t="s">
        <v>458</v>
      </c>
      <c r="R70" s="14" t="s">
        <v>458</v>
      </c>
      <c r="T70">
        <f t="shared" si="3"/>
        <v>1</v>
      </c>
    </row>
    <row r="71" spans="4:20" x14ac:dyDescent="0.25">
      <c r="D71" s="24"/>
      <c r="L71" s="14"/>
      <c r="Q71" s="28" t="s">
        <v>476</v>
      </c>
      <c r="R71" s="14" t="s">
        <v>476</v>
      </c>
      <c r="T71">
        <f t="shared" si="3"/>
        <v>1</v>
      </c>
    </row>
    <row r="72" spans="4:20" x14ac:dyDescent="0.25">
      <c r="D72" s="24"/>
      <c r="L72" s="14"/>
      <c r="Q72" s="27" t="s">
        <v>496</v>
      </c>
      <c r="R72" s="14" t="s">
        <v>496</v>
      </c>
      <c r="T72">
        <f t="shared" si="3"/>
        <v>1</v>
      </c>
    </row>
    <row r="73" spans="4:20" x14ac:dyDescent="0.25">
      <c r="D73" s="19"/>
      <c r="L73" s="14"/>
      <c r="Q73" s="28" t="s">
        <v>490</v>
      </c>
      <c r="R73" s="14" t="s">
        <v>490</v>
      </c>
      <c r="T73">
        <f t="shared" si="3"/>
        <v>1</v>
      </c>
    </row>
    <row r="74" spans="4:20" x14ac:dyDescent="0.25">
      <c r="D74" s="14"/>
      <c r="L74" s="14"/>
      <c r="Q74" s="27" t="s">
        <v>492</v>
      </c>
      <c r="R74" s="14" t="s">
        <v>492</v>
      </c>
      <c r="T74">
        <f t="shared" si="3"/>
        <v>1</v>
      </c>
    </row>
    <row r="75" spans="4:20" x14ac:dyDescent="0.25">
      <c r="D75" s="14"/>
      <c r="L75" s="14"/>
      <c r="Q75" s="28" t="s">
        <v>494</v>
      </c>
      <c r="R75" s="3" t="s">
        <v>494</v>
      </c>
      <c r="T75">
        <f t="shared" si="3"/>
        <v>1</v>
      </c>
    </row>
    <row r="76" spans="4:20" x14ac:dyDescent="0.25">
      <c r="D76" s="14"/>
      <c r="L76" s="14"/>
      <c r="Q76" s="27" t="s">
        <v>498</v>
      </c>
      <c r="R76" s="3"/>
      <c r="T76" t="str">
        <f t="shared" si="3"/>
        <v>x</v>
      </c>
    </row>
    <row r="77" spans="4:20" x14ac:dyDescent="0.25">
      <c r="D77" s="14"/>
      <c r="L77" s="14"/>
      <c r="Q77" s="28" t="s">
        <v>57</v>
      </c>
      <c r="R77" s="14" t="s">
        <v>57</v>
      </c>
      <c r="T77">
        <f t="shared" si="3"/>
        <v>1</v>
      </c>
    </row>
    <row r="78" spans="4:20" x14ac:dyDescent="0.25">
      <c r="D78" s="14"/>
      <c r="L78" s="14"/>
      <c r="Q78" s="27" t="s">
        <v>59</v>
      </c>
      <c r="R78" s="14" t="s">
        <v>59</v>
      </c>
      <c r="T78">
        <f t="shared" si="3"/>
        <v>1</v>
      </c>
    </row>
    <row r="79" spans="4:20" x14ac:dyDescent="0.25">
      <c r="D79" s="14"/>
      <c r="L79" s="14"/>
      <c r="Q79" s="28" t="s">
        <v>61</v>
      </c>
      <c r="R79" s="14" t="s">
        <v>61</v>
      </c>
      <c r="T79">
        <f t="shared" si="3"/>
        <v>1</v>
      </c>
    </row>
    <row r="80" spans="4:20" x14ac:dyDescent="0.25">
      <c r="D80" s="14"/>
      <c r="L80" s="14"/>
      <c r="Q80" s="27" t="s">
        <v>63</v>
      </c>
      <c r="R80" s="14" t="s">
        <v>63</v>
      </c>
      <c r="T80">
        <f t="shared" si="3"/>
        <v>1</v>
      </c>
    </row>
    <row r="81" spans="4:20" x14ac:dyDescent="0.25">
      <c r="D81" s="14"/>
      <c r="L81" s="14"/>
      <c r="Q81" s="28" t="s">
        <v>65</v>
      </c>
      <c r="R81" s="14" t="s">
        <v>65</v>
      </c>
      <c r="T81">
        <f t="shared" si="3"/>
        <v>1</v>
      </c>
    </row>
    <row r="82" spans="4:20" x14ac:dyDescent="0.25">
      <c r="D82" s="14"/>
      <c r="L82" s="14"/>
      <c r="Q82" s="27" t="s">
        <v>67</v>
      </c>
      <c r="R82" s="14" t="s">
        <v>67</v>
      </c>
      <c r="T82">
        <f t="shared" si="3"/>
        <v>1</v>
      </c>
    </row>
    <row r="83" spans="4:20" x14ac:dyDescent="0.25">
      <c r="D83" s="14"/>
      <c r="L83" s="14"/>
      <c r="Q83" s="28" t="s">
        <v>69</v>
      </c>
      <c r="R83" s="14" t="s">
        <v>69</v>
      </c>
      <c r="T83">
        <f t="shared" si="3"/>
        <v>1</v>
      </c>
    </row>
    <row r="84" spans="4:20" x14ac:dyDescent="0.25">
      <c r="D84" s="14"/>
      <c r="L84" s="14"/>
      <c r="Q84" s="27" t="s">
        <v>71</v>
      </c>
      <c r="R84" s="14" t="s">
        <v>71</v>
      </c>
      <c r="T84">
        <f t="shared" si="3"/>
        <v>1</v>
      </c>
    </row>
    <row r="85" spans="4:20" x14ac:dyDescent="0.25">
      <c r="D85" s="14"/>
      <c r="L85" s="14"/>
      <c r="Q85" s="28" t="s">
        <v>73</v>
      </c>
      <c r="R85" s="14" t="s">
        <v>73</v>
      </c>
      <c r="T85">
        <f t="shared" si="3"/>
        <v>1</v>
      </c>
    </row>
    <row r="86" spans="4:20" x14ac:dyDescent="0.25">
      <c r="D86" s="14"/>
      <c r="L86" s="14"/>
      <c r="Q86" s="27" t="s">
        <v>75</v>
      </c>
      <c r="R86" s="14" t="s">
        <v>75</v>
      </c>
      <c r="T86">
        <f t="shared" si="3"/>
        <v>1</v>
      </c>
    </row>
    <row r="87" spans="4:20" x14ac:dyDescent="0.25">
      <c r="D87" s="14"/>
      <c r="L87" s="14"/>
      <c r="Q87" s="28" t="s">
        <v>77</v>
      </c>
      <c r="R87" s="14" t="s">
        <v>77</v>
      </c>
      <c r="T87">
        <f t="shared" si="3"/>
        <v>1</v>
      </c>
    </row>
    <row r="88" spans="4:20" x14ac:dyDescent="0.25">
      <c r="D88" s="14"/>
      <c r="L88" s="14"/>
      <c r="Q88" s="27" t="s">
        <v>502</v>
      </c>
      <c r="R88" s="14" t="s">
        <v>502</v>
      </c>
      <c r="T88">
        <f t="shared" si="3"/>
        <v>1</v>
      </c>
    </row>
    <row r="89" spans="4:20" x14ac:dyDescent="0.25">
      <c r="D89" s="14"/>
      <c r="L89" s="14"/>
      <c r="Q89" s="28" t="s">
        <v>512</v>
      </c>
      <c r="R89" s="14" t="s">
        <v>512</v>
      </c>
      <c r="T89">
        <f t="shared" si="3"/>
        <v>1</v>
      </c>
    </row>
    <row r="90" spans="4:20" x14ac:dyDescent="0.25">
      <c r="D90" s="14"/>
      <c r="L90" s="14"/>
      <c r="Q90" s="27" t="s">
        <v>504</v>
      </c>
      <c r="R90" s="14"/>
      <c r="T90" t="str">
        <f t="shared" si="3"/>
        <v>x</v>
      </c>
    </row>
    <row r="91" spans="4:20" x14ac:dyDescent="0.25">
      <c r="D91" s="14"/>
      <c r="L91" s="14"/>
      <c r="Q91" s="28" t="s">
        <v>486</v>
      </c>
      <c r="R91" s="14" t="s">
        <v>486</v>
      </c>
      <c r="T91">
        <f t="shared" si="3"/>
        <v>1</v>
      </c>
    </row>
    <row r="92" spans="4:20" x14ac:dyDescent="0.25">
      <c r="D92" s="14"/>
      <c r="L92" s="14"/>
      <c r="Q92" s="27" t="s">
        <v>518</v>
      </c>
      <c r="R92" s="14" t="s">
        <v>518</v>
      </c>
      <c r="T92">
        <f t="shared" si="3"/>
        <v>1</v>
      </c>
    </row>
    <row r="93" spans="4:20" x14ac:dyDescent="0.25">
      <c r="D93" s="14"/>
      <c r="L93" s="14"/>
      <c r="Q93" s="28" t="s">
        <v>508</v>
      </c>
      <c r="R93" s="14"/>
      <c r="T93" t="str">
        <f t="shared" si="3"/>
        <v>x</v>
      </c>
    </row>
    <row r="94" spans="4:20" x14ac:dyDescent="0.25">
      <c r="D94" s="14"/>
      <c r="L94" s="21"/>
      <c r="Q94" s="27" t="s">
        <v>79</v>
      </c>
      <c r="R94" s="14" t="s">
        <v>79</v>
      </c>
      <c r="T94">
        <f t="shared" si="3"/>
        <v>1</v>
      </c>
    </row>
    <row r="95" spans="4:20" x14ac:dyDescent="0.25">
      <c r="D95" s="14"/>
      <c r="L95" s="14"/>
      <c r="Q95" s="28" t="s">
        <v>81</v>
      </c>
      <c r="R95" s="14" t="s">
        <v>81</v>
      </c>
      <c r="T95">
        <f t="shared" si="3"/>
        <v>1</v>
      </c>
    </row>
    <row r="96" spans="4:20" x14ac:dyDescent="0.25">
      <c r="D96" s="14"/>
      <c r="L96" s="14"/>
      <c r="Q96" s="27" t="s">
        <v>85</v>
      </c>
      <c r="R96" s="14" t="s">
        <v>85</v>
      </c>
      <c r="T96">
        <f t="shared" si="3"/>
        <v>1</v>
      </c>
    </row>
    <row r="97" spans="4:20" x14ac:dyDescent="0.25">
      <c r="D97" s="14"/>
      <c r="L97" s="14"/>
      <c r="Q97" s="28" t="s">
        <v>87</v>
      </c>
      <c r="R97" s="14" t="s">
        <v>87</v>
      </c>
      <c r="T97">
        <f t="shared" si="3"/>
        <v>1</v>
      </c>
    </row>
    <row r="98" spans="4:20" x14ac:dyDescent="0.25">
      <c r="D98" s="14"/>
      <c r="L98" s="14"/>
      <c r="Q98" s="27" t="s">
        <v>93</v>
      </c>
      <c r="R98" s="14" t="s">
        <v>93</v>
      </c>
      <c r="T98">
        <f t="shared" si="3"/>
        <v>1</v>
      </c>
    </row>
    <row r="99" spans="4:20" x14ac:dyDescent="0.25">
      <c r="D99" s="21"/>
      <c r="L99" s="14"/>
      <c r="Q99" s="28" t="s">
        <v>95</v>
      </c>
      <c r="R99" s="14" t="s">
        <v>95</v>
      </c>
      <c r="T99">
        <f t="shared" si="3"/>
        <v>1</v>
      </c>
    </row>
    <row r="100" spans="4:20" x14ac:dyDescent="0.25">
      <c r="D100" s="14"/>
      <c r="L100" s="22"/>
      <c r="Q100" s="27" t="s">
        <v>97</v>
      </c>
      <c r="R100" s="14" t="s">
        <v>97</v>
      </c>
      <c r="T100">
        <f t="shared" si="3"/>
        <v>1</v>
      </c>
    </row>
    <row r="101" spans="4:20" x14ac:dyDescent="0.25">
      <c r="D101" s="14"/>
      <c r="L101" s="22"/>
      <c r="Q101" s="28" t="s">
        <v>99</v>
      </c>
      <c r="R101" s="14" t="s">
        <v>99</v>
      </c>
      <c r="T101">
        <f t="shared" si="3"/>
        <v>1</v>
      </c>
    </row>
    <row r="102" spans="4:20" x14ac:dyDescent="0.25">
      <c r="D102" s="14"/>
      <c r="L102" s="14"/>
      <c r="Q102" s="27" t="s">
        <v>101</v>
      </c>
      <c r="R102" s="14" t="s">
        <v>101</v>
      </c>
      <c r="T102">
        <f t="shared" si="3"/>
        <v>1</v>
      </c>
    </row>
    <row r="103" spans="4:20" x14ac:dyDescent="0.25">
      <c r="D103" s="14"/>
      <c r="L103" s="14"/>
      <c r="Q103" s="28" t="s">
        <v>103</v>
      </c>
      <c r="R103" s="14" t="s">
        <v>103</v>
      </c>
      <c r="T103">
        <f t="shared" si="3"/>
        <v>1</v>
      </c>
    </row>
    <row r="104" spans="4:20" x14ac:dyDescent="0.25">
      <c r="D104" s="14"/>
      <c r="L104" s="14"/>
      <c r="Q104" s="27" t="s">
        <v>105</v>
      </c>
      <c r="R104" s="14" t="s">
        <v>105</v>
      </c>
      <c r="T104">
        <f t="shared" si="3"/>
        <v>1</v>
      </c>
    </row>
    <row r="105" spans="4:20" x14ac:dyDescent="0.25">
      <c r="D105" s="22"/>
      <c r="L105" s="22"/>
      <c r="Q105" s="28" t="s">
        <v>107</v>
      </c>
      <c r="R105" s="14" t="s">
        <v>107</v>
      </c>
      <c r="T105">
        <f t="shared" si="3"/>
        <v>1</v>
      </c>
    </row>
    <row r="106" spans="4:20" x14ac:dyDescent="0.25">
      <c r="D106" s="22"/>
      <c r="L106" s="14"/>
      <c r="Q106" s="27" t="s">
        <v>109</v>
      </c>
      <c r="R106" s="14" t="s">
        <v>109</v>
      </c>
      <c r="T106">
        <f t="shared" si="3"/>
        <v>1</v>
      </c>
    </row>
    <row r="107" spans="4:20" x14ac:dyDescent="0.25">
      <c r="D107" s="14"/>
      <c r="L107" s="14"/>
      <c r="Q107" s="28" t="s">
        <v>112</v>
      </c>
      <c r="R107" s="14" t="s">
        <v>112</v>
      </c>
      <c r="T107">
        <f t="shared" si="3"/>
        <v>1</v>
      </c>
    </row>
    <row r="108" spans="4:20" x14ac:dyDescent="0.25">
      <c r="D108" s="14"/>
      <c r="L108" s="16"/>
      <c r="Q108" s="27" t="s">
        <v>114</v>
      </c>
      <c r="R108" s="14" t="s">
        <v>114</v>
      </c>
      <c r="T108">
        <f t="shared" si="3"/>
        <v>1</v>
      </c>
    </row>
    <row r="109" spans="4:20" x14ac:dyDescent="0.25">
      <c r="D109" s="24"/>
      <c r="L109" s="14"/>
      <c r="Q109" s="28" t="s">
        <v>118</v>
      </c>
      <c r="R109" s="14" t="s">
        <v>118</v>
      </c>
      <c r="T109">
        <f t="shared" si="3"/>
        <v>1</v>
      </c>
    </row>
    <row r="110" spans="4:20" x14ac:dyDescent="0.25">
      <c r="D110" s="22"/>
      <c r="L110" s="14"/>
      <c r="Q110" s="27" t="s">
        <v>120</v>
      </c>
      <c r="R110" s="14" t="s">
        <v>120</v>
      </c>
      <c r="T110">
        <f t="shared" si="3"/>
        <v>1</v>
      </c>
    </row>
    <row r="111" spans="4:20" x14ac:dyDescent="0.25">
      <c r="D111" s="14"/>
      <c r="L111" s="14"/>
      <c r="Q111" s="28" t="s">
        <v>122</v>
      </c>
      <c r="R111" s="14" t="s">
        <v>122</v>
      </c>
      <c r="T111">
        <f t="shared" si="3"/>
        <v>1</v>
      </c>
    </row>
    <row r="112" spans="4:20" x14ac:dyDescent="0.25">
      <c r="D112" s="14"/>
      <c r="L112" s="21"/>
      <c r="Q112" s="27" t="s">
        <v>125</v>
      </c>
      <c r="R112" s="14" t="s">
        <v>125</v>
      </c>
      <c r="T112">
        <f t="shared" si="3"/>
        <v>1</v>
      </c>
    </row>
    <row r="113" spans="4:20" x14ac:dyDescent="0.25">
      <c r="D113" s="16"/>
      <c r="L113" s="14"/>
      <c r="Q113" s="28" t="s">
        <v>127</v>
      </c>
      <c r="R113" s="14" t="s">
        <v>127</v>
      </c>
      <c r="T113">
        <f t="shared" si="3"/>
        <v>1</v>
      </c>
    </row>
    <row r="114" spans="4:20" x14ac:dyDescent="0.25">
      <c r="D114" s="14"/>
      <c r="L114" s="3"/>
      <c r="Q114" s="27" t="s">
        <v>129</v>
      </c>
      <c r="R114" s="21" t="s">
        <v>129</v>
      </c>
      <c r="T114">
        <f t="shared" si="3"/>
        <v>1</v>
      </c>
    </row>
    <row r="115" spans="4:20" x14ac:dyDescent="0.25">
      <c r="D115" s="24"/>
      <c r="L115" s="14"/>
      <c r="Q115" s="28" t="s">
        <v>131</v>
      </c>
      <c r="R115" s="14" t="s">
        <v>131</v>
      </c>
      <c r="T115">
        <f t="shared" si="3"/>
        <v>1</v>
      </c>
    </row>
    <row r="116" spans="4:20" x14ac:dyDescent="0.25">
      <c r="D116" s="24"/>
      <c r="L116" s="14"/>
      <c r="Q116" s="27" t="s">
        <v>133</v>
      </c>
      <c r="R116" s="14" t="s">
        <v>133</v>
      </c>
      <c r="T116">
        <f t="shared" si="3"/>
        <v>1</v>
      </c>
    </row>
    <row r="117" spans="4:20" x14ac:dyDescent="0.25">
      <c r="D117" s="21"/>
      <c r="L117" s="14"/>
      <c r="Q117" s="28" t="s">
        <v>135</v>
      </c>
      <c r="R117" s="14" t="s">
        <v>135</v>
      </c>
      <c r="T117">
        <f t="shared" si="3"/>
        <v>1</v>
      </c>
    </row>
    <row r="118" spans="4:20" x14ac:dyDescent="0.25">
      <c r="D118" s="14"/>
      <c r="L118" s="14"/>
      <c r="Q118" s="27" t="s">
        <v>137</v>
      </c>
      <c r="R118" s="14" t="s">
        <v>137</v>
      </c>
      <c r="T118">
        <f t="shared" si="3"/>
        <v>1</v>
      </c>
    </row>
    <row r="119" spans="4:20" x14ac:dyDescent="0.25">
      <c r="D119" s="3"/>
      <c r="L119" s="14"/>
      <c r="Q119" s="28" t="s">
        <v>188</v>
      </c>
      <c r="R119" s="14" t="s">
        <v>188</v>
      </c>
      <c r="T119">
        <f t="shared" si="3"/>
        <v>1</v>
      </c>
    </row>
    <row r="120" spans="4:20" x14ac:dyDescent="0.25">
      <c r="D120" s="24"/>
      <c r="L120" s="14"/>
      <c r="Q120" s="27" t="s">
        <v>139</v>
      </c>
      <c r="R120" s="22" t="s">
        <v>139</v>
      </c>
      <c r="T120">
        <f t="shared" si="3"/>
        <v>1</v>
      </c>
    </row>
    <row r="121" spans="4:20" x14ac:dyDescent="0.25">
      <c r="D121" s="14"/>
      <c r="L121" s="14"/>
      <c r="Q121" s="28" t="s">
        <v>194</v>
      </c>
      <c r="R121" s="22" t="s">
        <v>194</v>
      </c>
      <c r="T121">
        <f t="shared" si="3"/>
        <v>1</v>
      </c>
    </row>
    <row r="122" spans="4:20" x14ac:dyDescent="0.25">
      <c r="D122" s="24"/>
      <c r="L122" s="21"/>
      <c r="Q122" s="27" t="s">
        <v>190</v>
      </c>
      <c r="R122" s="14" t="s">
        <v>190</v>
      </c>
      <c r="T122">
        <f t="shared" si="3"/>
        <v>1</v>
      </c>
    </row>
    <row r="123" spans="4:20" x14ac:dyDescent="0.25">
      <c r="D123" s="24"/>
      <c r="L123" s="14"/>
      <c r="Q123" s="28" t="s">
        <v>200</v>
      </c>
      <c r="R123" s="14" t="s">
        <v>200</v>
      </c>
      <c r="T123">
        <f t="shared" si="3"/>
        <v>1</v>
      </c>
    </row>
    <row r="124" spans="4:20" x14ac:dyDescent="0.25">
      <c r="D124" s="14"/>
      <c r="L124" s="14"/>
      <c r="Q124" s="27" t="s">
        <v>180</v>
      </c>
      <c r="R124" s="14" t="s">
        <v>180</v>
      </c>
      <c r="T124">
        <f t="shared" si="3"/>
        <v>1</v>
      </c>
    </row>
    <row r="125" spans="4:20" x14ac:dyDescent="0.25">
      <c r="D125" s="14"/>
      <c r="L125" s="14"/>
      <c r="Q125" s="28" t="s">
        <v>198</v>
      </c>
      <c r="R125" s="22" t="s">
        <v>198</v>
      </c>
      <c r="T125">
        <f t="shared" si="3"/>
        <v>1</v>
      </c>
    </row>
    <row r="126" spans="4:20" x14ac:dyDescent="0.25">
      <c r="D126" s="14"/>
      <c r="L126" s="14"/>
      <c r="Q126" s="27" t="s">
        <v>171</v>
      </c>
      <c r="R126" s="14" t="s">
        <v>171</v>
      </c>
      <c r="T126">
        <f t="shared" si="3"/>
        <v>1</v>
      </c>
    </row>
    <row r="127" spans="4:20" x14ac:dyDescent="0.25">
      <c r="D127" s="21"/>
      <c r="L127" s="14"/>
      <c r="Q127" s="28" t="s">
        <v>202</v>
      </c>
      <c r="R127" s="14" t="s">
        <v>202</v>
      </c>
      <c r="T127">
        <f t="shared" si="3"/>
        <v>1</v>
      </c>
    </row>
    <row r="128" spans="4:20" x14ac:dyDescent="0.25">
      <c r="D128" s="14"/>
      <c r="L128" s="21"/>
      <c r="Q128" s="27" t="s">
        <v>204</v>
      </c>
      <c r="R128" s="16" t="s">
        <v>204</v>
      </c>
      <c r="T128">
        <f t="shared" si="3"/>
        <v>1</v>
      </c>
    </row>
    <row r="129" spans="4:20" x14ac:dyDescent="0.25">
      <c r="D129" s="24"/>
      <c r="L129" s="14"/>
      <c r="Q129" s="28" t="s">
        <v>208</v>
      </c>
      <c r="R129" s="14" t="s">
        <v>208</v>
      </c>
      <c r="T129">
        <f t="shared" si="3"/>
        <v>1</v>
      </c>
    </row>
    <row r="130" spans="4:20" x14ac:dyDescent="0.25">
      <c r="D130" s="24"/>
      <c r="L130" s="14"/>
      <c r="Q130" s="27" t="s">
        <v>210</v>
      </c>
      <c r="R130" s="14" t="s">
        <v>210</v>
      </c>
      <c r="T130">
        <f t="shared" si="3"/>
        <v>1</v>
      </c>
    </row>
    <row r="131" spans="4:20" x14ac:dyDescent="0.25">
      <c r="D131" s="14"/>
      <c r="L131" s="14"/>
      <c r="Q131" s="28" t="s">
        <v>184</v>
      </c>
      <c r="R131" s="14" t="s">
        <v>184</v>
      </c>
      <c r="T131">
        <f t="shared" ref="T131:T194" si="4">IF(Q131=R131,1,"x")</f>
        <v>1</v>
      </c>
    </row>
    <row r="132" spans="4:20" x14ac:dyDescent="0.25">
      <c r="D132" s="24"/>
      <c r="L132" s="14"/>
      <c r="Q132" s="27" t="s">
        <v>182</v>
      </c>
      <c r="R132" s="21" t="s">
        <v>182</v>
      </c>
      <c r="T132">
        <f t="shared" si="4"/>
        <v>1</v>
      </c>
    </row>
    <row r="133" spans="4:20" x14ac:dyDescent="0.25">
      <c r="D133" s="21"/>
      <c r="L133" s="14"/>
      <c r="Q133" s="28" t="s">
        <v>220</v>
      </c>
      <c r="R133" s="14" t="s">
        <v>220</v>
      </c>
      <c r="T133">
        <f t="shared" si="4"/>
        <v>1</v>
      </c>
    </row>
    <row r="134" spans="4:20" x14ac:dyDescent="0.25">
      <c r="D134" s="14"/>
      <c r="L134" s="14"/>
      <c r="Q134" s="27" t="s">
        <v>206</v>
      </c>
      <c r="R134" s="3" t="s">
        <v>206</v>
      </c>
      <c r="T134">
        <f t="shared" si="4"/>
        <v>1</v>
      </c>
    </row>
    <row r="135" spans="4:20" x14ac:dyDescent="0.25">
      <c r="D135" s="14"/>
      <c r="L135" s="14"/>
      <c r="Q135" s="28" t="s">
        <v>192</v>
      </c>
      <c r="R135" s="14" t="s">
        <v>192</v>
      </c>
      <c r="T135">
        <f t="shared" si="4"/>
        <v>1</v>
      </c>
    </row>
    <row r="136" spans="4:20" x14ac:dyDescent="0.25">
      <c r="D136" s="24"/>
      <c r="L136" s="14"/>
      <c r="Q136" s="27" t="s">
        <v>218</v>
      </c>
      <c r="R136" s="14" t="s">
        <v>218</v>
      </c>
      <c r="T136">
        <f t="shared" si="4"/>
        <v>1</v>
      </c>
    </row>
    <row r="137" spans="4:20" x14ac:dyDescent="0.25">
      <c r="D137" s="24"/>
      <c r="L137" s="14"/>
      <c r="Q137" s="28" t="s">
        <v>216</v>
      </c>
      <c r="R137" s="14" t="s">
        <v>216</v>
      </c>
      <c r="T137">
        <f t="shared" si="4"/>
        <v>1</v>
      </c>
    </row>
    <row r="138" spans="4:20" x14ac:dyDescent="0.25">
      <c r="D138" s="24"/>
      <c r="L138" s="14"/>
      <c r="Q138" s="27" t="s">
        <v>195</v>
      </c>
      <c r="R138" s="14" t="s">
        <v>195</v>
      </c>
      <c r="T138">
        <f t="shared" si="4"/>
        <v>1</v>
      </c>
    </row>
    <row r="139" spans="4:20" x14ac:dyDescent="0.25">
      <c r="D139" s="24"/>
      <c r="L139" s="14"/>
      <c r="Q139" s="28" t="s">
        <v>264</v>
      </c>
      <c r="R139" s="14" t="s">
        <v>264</v>
      </c>
      <c r="T139">
        <f t="shared" si="4"/>
        <v>1</v>
      </c>
    </row>
    <row r="140" spans="4:20" x14ac:dyDescent="0.25">
      <c r="D140" s="14"/>
      <c r="L140" s="14"/>
      <c r="Q140" s="27" t="s">
        <v>265</v>
      </c>
      <c r="R140" s="14" t="s">
        <v>265</v>
      </c>
      <c r="T140">
        <f t="shared" si="4"/>
        <v>1</v>
      </c>
    </row>
    <row r="141" spans="4:20" x14ac:dyDescent="0.25">
      <c r="D141" s="24"/>
      <c r="L141" s="3"/>
      <c r="Q141" s="28" t="s">
        <v>222</v>
      </c>
      <c r="R141" s="14" t="s">
        <v>222</v>
      </c>
      <c r="T141">
        <f t="shared" si="4"/>
        <v>1</v>
      </c>
    </row>
    <row r="142" spans="4:20" x14ac:dyDescent="0.25">
      <c r="D142" s="14"/>
      <c r="L142" s="14"/>
      <c r="Q142" s="27" t="s">
        <v>232</v>
      </c>
      <c r="R142" s="21" t="s">
        <v>232</v>
      </c>
      <c r="T142">
        <f t="shared" si="4"/>
        <v>1</v>
      </c>
    </row>
    <row r="143" spans="4:20" x14ac:dyDescent="0.25">
      <c r="D143" s="24"/>
      <c r="L143" s="14"/>
      <c r="Q143" s="28" t="s">
        <v>224</v>
      </c>
      <c r="R143" s="14" t="s">
        <v>224</v>
      </c>
      <c r="T143">
        <f t="shared" si="4"/>
        <v>1</v>
      </c>
    </row>
    <row r="144" spans="4:20" x14ac:dyDescent="0.25">
      <c r="D144" s="24"/>
      <c r="L144" s="3"/>
      <c r="Q144" s="27" t="s">
        <v>289</v>
      </c>
      <c r="R144" s="14" t="s">
        <v>289</v>
      </c>
      <c r="T144">
        <f t="shared" si="4"/>
        <v>1</v>
      </c>
    </row>
    <row r="145" spans="4:20" x14ac:dyDescent="0.25">
      <c r="D145" s="24"/>
      <c r="L145" s="14"/>
      <c r="Q145" s="28" t="s">
        <v>234</v>
      </c>
      <c r="R145" s="14" t="s">
        <v>234</v>
      </c>
      <c r="T145">
        <f t="shared" si="4"/>
        <v>1</v>
      </c>
    </row>
    <row r="146" spans="4:20" x14ac:dyDescent="0.25">
      <c r="D146" s="3"/>
      <c r="L146" s="14"/>
      <c r="Q146" s="27" t="s">
        <v>248</v>
      </c>
      <c r="R146" s="14" t="s">
        <v>248</v>
      </c>
      <c r="T146">
        <f t="shared" si="4"/>
        <v>1</v>
      </c>
    </row>
    <row r="147" spans="4:20" x14ac:dyDescent="0.25">
      <c r="D147" s="24"/>
      <c r="L147" s="14"/>
      <c r="Q147" s="28" t="s">
        <v>230</v>
      </c>
      <c r="R147" s="14" t="s">
        <v>230</v>
      </c>
      <c r="T147">
        <f t="shared" si="4"/>
        <v>1</v>
      </c>
    </row>
    <row r="148" spans="4:20" x14ac:dyDescent="0.25">
      <c r="D148" s="24"/>
      <c r="L148" s="14"/>
      <c r="Q148" s="27" t="s">
        <v>236</v>
      </c>
      <c r="R148" s="21" t="s">
        <v>236</v>
      </c>
      <c r="T148">
        <f t="shared" si="4"/>
        <v>1</v>
      </c>
    </row>
    <row r="149" spans="4:20" x14ac:dyDescent="0.25">
      <c r="D149" s="3"/>
      <c r="L149" s="14"/>
      <c r="Q149" s="28" t="s">
        <v>226</v>
      </c>
      <c r="R149" s="14" t="s">
        <v>226</v>
      </c>
      <c r="T149">
        <f t="shared" si="4"/>
        <v>1</v>
      </c>
    </row>
    <row r="150" spans="4:20" x14ac:dyDescent="0.25">
      <c r="D150" s="24"/>
      <c r="L150" s="14"/>
      <c r="Q150" s="27" t="s">
        <v>238</v>
      </c>
      <c r="R150" s="14" t="s">
        <v>238</v>
      </c>
      <c r="T150">
        <f t="shared" si="4"/>
        <v>1</v>
      </c>
    </row>
    <row r="151" spans="4:20" x14ac:dyDescent="0.25">
      <c r="D151" s="14"/>
      <c r="L151" s="14"/>
      <c r="Q151" s="28" t="s">
        <v>228</v>
      </c>
      <c r="R151" s="14" t="s">
        <v>228</v>
      </c>
      <c r="T151">
        <f t="shared" si="4"/>
        <v>1</v>
      </c>
    </row>
    <row r="152" spans="4:20" x14ac:dyDescent="0.25">
      <c r="D152" s="24"/>
      <c r="L152" s="14"/>
      <c r="Q152" s="27" t="s">
        <v>266</v>
      </c>
      <c r="R152" s="14" t="s">
        <v>266</v>
      </c>
      <c r="T152">
        <f t="shared" si="4"/>
        <v>1</v>
      </c>
    </row>
    <row r="153" spans="4:20" x14ac:dyDescent="0.25">
      <c r="D153" s="24"/>
      <c r="L153" s="3"/>
      <c r="Q153" s="28" t="s">
        <v>267</v>
      </c>
      <c r="R153" s="14" t="s">
        <v>267</v>
      </c>
      <c r="T153">
        <f t="shared" si="4"/>
        <v>1</v>
      </c>
    </row>
    <row r="154" spans="4:20" x14ac:dyDescent="0.25">
      <c r="D154" s="24"/>
      <c r="L154" s="14"/>
      <c r="Q154" s="27" t="s">
        <v>240</v>
      </c>
      <c r="R154" s="14" t="s">
        <v>240</v>
      </c>
      <c r="T154">
        <f t="shared" si="4"/>
        <v>1</v>
      </c>
    </row>
    <row r="155" spans="4:20" x14ac:dyDescent="0.25">
      <c r="D155" s="24"/>
      <c r="L155" s="14"/>
      <c r="Q155" s="28" t="s">
        <v>250</v>
      </c>
      <c r="R155" s="14" t="s">
        <v>250</v>
      </c>
      <c r="T155">
        <f t="shared" si="4"/>
        <v>1</v>
      </c>
    </row>
    <row r="156" spans="4:20" x14ac:dyDescent="0.25">
      <c r="D156" s="24"/>
      <c r="L156" s="3"/>
      <c r="Q156" s="27" t="s">
        <v>256</v>
      </c>
      <c r="R156" s="14" t="s">
        <v>256</v>
      </c>
      <c r="T156">
        <f t="shared" si="4"/>
        <v>1</v>
      </c>
    </row>
    <row r="157" spans="4:20" x14ac:dyDescent="0.25">
      <c r="D157" s="24"/>
      <c r="L157" s="14"/>
      <c r="Q157" s="28" t="s">
        <v>242</v>
      </c>
      <c r="R157" s="14" t="s">
        <v>242</v>
      </c>
      <c r="T157">
        <f t="shared" si="4"/>
        <v>1</v>
      </c>
    </row>
    <row r="158" spans="4:20" x14ac:dyDescent="0.25">
      <c r="D158" s="24"/>
      <c r="L158" s="14"/>
      <c r="Q158" s="27" t="s">
        <v>279</v>
      </c>
      <c r="R158" s="14" t="s">
        <v>279</v>
      </c>
      <c r="T158">
        <f t="shared" si="4"/>
        <v>1</v>
      </c>
    </row>
    <row r="159" spans="4:20" x14ac:dyDescent="0.25">
      <c r="D159" s="24"/>
      <c r="L159" s="14"/>
      <c r="Q159" s="28" t="s">
        <v>244</v>
      </c>
      <c r="R159" s="14" t="s">
        <v>244</v>
      </c>
      <c r="T159">
        <f t="shared" si="4"/>
        <v>1</v>
      </c>
    </row>
    <row r="160" spans="4:20" x14ac:dyDescent="0.25">
      <c r="D160" s="19"/>
      <c r="L160" s="3"/>
      <c r="Q160" s="27" t="s">
        <v>254</v>
      </c>
      <c r="R160" s="14" t="s">
        <v>254</v>
      </c>
      <c r="T160">
        <f t="shared" si="4"/>
        <v>1</v>
      </c>
    </row>
    <row r="161" spans="4:20" x14ac:dyDescent="0.25">
      <c r="D161" s="24"/>
      <c r="L161" s="14"/>
      <c r="Q161" s="28" t="s">
        <v>281</v>
      </c>
      <c r="R161" s="3" t="s">
        <v>281</v>
      </c>
      <c r="T161">
        <f t="shared" si="4"/>
        <v>1</v>
      </c>
    </row>
    <row r="162" spans="4:20" x14ac:dyDescent="0.25">
      <c r="D162" s="24"/>
      <c r="L162" s="14"/>
      <c r="Q162" s="27" t="s">
        <v>258</v>
      </c>
      <c r="R162" s="14" t="s">
        <v>258</v>
      </c>
      <c r="T162">
        <f t="shared" si="4"/>
        <v>1</v>
      </c>
    </row>
    <row r="163" spans="4:20" x14ac:dyDescent="0.25">
      <c r="D163" s="24"/>
      <c r="L163" s="14"/>
      <c r="Q163" s="28" t="s">
        <v>268</v>
      </c>
      <c r="R163" s="14" t="s">
        <v>268</v>
      </c>
      <c r="T163">
        <f t="shared" si="4"/>
        <v>1</v>
      </c>
    </row>
    <row r="164" spans="4:20" x14ac:dyDescent="0.25">
      <c r="D164" s="19"/>
      <c r="L164" s="14"/>
      <c r="Q164" s="27" t="s">
        <v>269</v>
      </c>
      <c r="R164" s="3" t="s">
        <v>269</v>
      </c>
      <c r="T164">
        <f t="shared" si="4"/>
        <v>1</v>
      </c>
    </row>
    <row r="165" spans="4:20" x14ac:dyDescent="0.25">
      <c r="D165" s="14"/>
      <c r="L165" s="14"/>
      <c r="Q165" s="28" t="s">
        <v>260</v>
      </c>
      <c r="R165" s="14" t="s">
        <v>260</v>
      </c>
      <c r="T165">
        <f t="shared" si="4"/>
        <v>1</v>
      </c>
    </row>
    <row r="166" spans="4:20" x14ac:dyDescent="0.25">
      <c r="D166" s="24"/>
      <c r="L166" s="14"/>
      <c r="Q166" s="27" t="s">
        <v>262</v>
      </c>
      <c r="R166" s="14" t="s">
        <v>262</v>
      </c>
      <c r="T166">
        <f t="shared" si="4"/>
        <v>1</v>
      </c>
    </row>
    <row r="167" spans="4:20" x14ac:dyDescent="0.25">
      <c r="D167" s="14"/>
      <c r="L167" s="14"/>
      <c r="Q167" s="28" t="s">
        <v>283</v>
      </c>
      <c r="R167" s="14" t="s">
        <v>283</v>
      </c>
      <c r="T167">
        <f t="shared" si="4"/>
        <v>1</v>
      </c>
    </row>
    <row r="168" spans="4:20" x14ac:dyDescent="0.25">
      <c r="D168" s="24"/>
      <c r="L168" s="3"/>
      <c r="Q168" s="27" t="s">
        <v>307</v>
      </c>
      <c r="R168" s="14" t="s">
        <v>307</v>
      </c>
      <c r="T168">
        <f t="shared" si="4"/>
        <v>1</v>
      </c>
    </row>
    <row r="169" spans="4:20" x14ac:dyDescent="0.25">
      <c r="D169" s="14"/>
      <c r="L169" s="16"/>
      <c r="Q169" s="28" t="s">
        <v>309</v>
      </c>
      <c r="R169" s="14" t="s">
        <v>309</v>
      </c>
      <c r="T169">
        <f t="shared" si="4"/>
        <v>1</v>
      </c>
    </row>
    <row r="170" spans="4:20" x14ac:dyDescent="0.25">
      <c r="D170" s="14"/>
      <c r="L170" s="14"/>
      <c r="Q170" s="27" t="s">
        <v>285</v>
      </c>
      <c r="R170" s="14" t="s">
        <v>285</v>
      </c>
      <c r="T170">
        <f t="shared" si="4"/>
        <v>1</v>
      </c>
    </row>
    <row r="171" spans="4:20" x14ac:dyDescent="0.25">
      <c r="D171" s="14"/>
      <c r="L171" s="14"/>
      <c r="Q171" s="28" t="s">
        <v>291</v>
      </c>
      <c r="R171" s="14" t="s">
        <v>291</v>
      </c>
      <c r="T171">
        <f t="shared" si="4"/>
        <v>1</v>
      </c>
    </row>
    <row r="172" spans="4:20" x14ac:dyDescent="0.25">
      <c r="D172" s="3"/>
      <c r="L172" s="14"/>
      <c r="Q172" s="27" t="s">
        <v>336</v>
      </c>
      <c r="R172" s="14" t="s">
        <v>336</v>
      </c>
      <c r="T172">
        <f t="shared" si="4"/>
        <v>1</v>
      </c>
    </row>
    <row r="173" spans="4:20" x14ac:dyDescent="0.25">
      <c r="D173" s="16"/>
      <c r="L173" s="14"/>
      <c r="Q173" s="28" t="s">
        <v>287</v>
      </c>
      <c r="R173" s="3" t="s">
        <v>287</v>
      </c>
      <c r="T173">
        <f t="shared" si="4"/>
        <v>1</v>
      </c>
    </row>
    <row r="174" spans="4:20" x14ac:dyDescent="0.25">
      <c r="D174" s="14"/>
      <c r="L174" s="16"/>
      <c r="Q174" s="27" t="s">
        <v>313</v>
      </c>
      <c r="R174" s="14" t="s">
        <v>313</v>
      </c>
      <c r="T174">
        <f t="shared" si="4"/>
        <v>1</v>
      </c>
    </row>
    <row r="175" spans="4:20" x14ac:dyDescent="0.25">
      <c r="D175" s="14"/>
      <c r="L175" s="3"/>
      <c r="Q175" s="28" t="s">
        <v>315</v>
      </c>
      <c r="R175" s="14" t="s">
        <v>315</v>
      </c>
      <c r="T175">
        <f t="shared" si="4"/>
        <v>1</v>
      </c>
    </row>
    <row r="176" spans="4:20" x14ac:dyDescent="0.25">
      <c r="D176" s="14"/>
      <c r="L176" s="14"/>
      <c r="Q176" s="27" t="s">
        <v>293</v>
      </c>
      <c r="R176" s="3" t="s">
        <v>293</v>
      </c>
      <c r="T176">
        <f t="shared" si="4"/>
        <v>1</v>
      </c>
    </row>
    <row r="177" spans="4:20" x14ac:dyDescent="0.25">
      <c r="D177" s="14"/>
      <c r="L177" s="3"/>
      <c r="Q177" s="28" t="s">
        <v>321</v>
      </c>
      <c r="R177" s="14" t="s">
        <v>321</v>
      </c>
      <c r="T177">
        <f t="shared" si="4"/>
        <v>1</v>
      </c>
    </row>
    <row r="178" spans="4:20" x14ac:dyDescent="0.25">
      <c r="D178" s="16"/>
      <c r="L178" s="14"/>
      <c r="Q178" s="27" t="s">
        <v>297</v>
      </c>
      <c r="R178" s="14" t="s">
        <v>297</v>
      </c>
      <c r="T178">
        <f t="shared" si="4"/>
        <v>1</v>
      </c>
    </row>
    <row r="179" spans="4:20" x14ac:dyDescent="0.25">
      <c r="D179" s="3"/>
      <c r="L179" s="14"/>
      <c r="Q179" s="28" t="s">
        <v>385</v>
      </c>
      <c r="R179" s="14" t="s">
        <v>385</v>
      </c>
      <c r="T179">
        <f t="shared" si="4"/>
        <v>1</v>
      </c>
    </row>
    <row r="180" spans="4:20" x14ac:dyDescent="0.25">
      <c r="D180" s="14"/>
      <c r="L180" s="14"/>
      <c r="Q180" s="27" t="s">
        <v>317</v>
      </c>
      <c r="R180" s="3" t="s">
        <v>317</v>
      </c>
      <c r="T180">
        <f t="shared" si="4"/>
        <v>1</v>
      </c>
    </row>
    <row r="181" spans="4:20" x14ac:dyDescent="0.25">
      <c r="D181" s="3"/>
      <c r="L181" s="14"/>
      <c r="Q181" s="28" t="s">
        <v>327</v>
      </c>
      <c r="R181" s="14" t="s">
        <v>327</v>
      </c>
      <c r="T181">
        <f t="shared" si="4"/>
        <v>1</v>
      </c>
    </row>
    <row r="182" spans="4:20" x14ac:dyDescent="0.25">
      <c r="D182" s="14"/>
      <c r="L182" s="14"/>
      <c r="Q182" s="27" t="s">
        <v>350</v>
      </c>
      <c r="R182" s="14" t="s">
        <v>350</v>
      </c>
      <c r="T182">
        <f t="shared" si="4"/>
        <v>1</v>
      </c>
    </row>
    <row r="183" spans="4:20" x14ac:dyDescent="0.25">
      <c r="D183" s="24"/>
      <c r="L183" s="14"/>
      <c r="Q183" s="28" t="s">
        <v>337</v>
      </c>
      <c r="R183" s="14" t="s">
        <v>337</v>
      </c>
      <c r="T183">
        <f t="shared" si="4"/>
        <v>1</v>
      </c>
    </row>
    <row r="184" spans="4:20" x14ac:dyDescent="0.25">
      <c r="D184" s="24"/>
      <c r="L184" s="14"/>
      <c r="Q184" s="27" t="s">
        <v>338</v>
      </c>
      <c r="R184" s="3" t="s">
        <v>338</v>
      </c>
      <c r="T184">
        <f t="shared" si="4"/>
        <v>1</v>
      </c>
    </row>
    <row r="185" spans="4:20" x14ac:dyDescent="0.25">
      <c r="D185" s="24"/>
      <c r="L185" s="14"/>
      <c r="Q185" s="28" t="s">
        <v>414</v>
      </c>
      <c r="R185" s="14" t="s">
        <v>414</v>
      </c>
      <c r="T185">
        <f t="shared" si="4"/>
        <v>1</v>
      </c>
    </row>
    <row r="186" spans="4:20" x14ac:dyDescent="0.25">
      <c r="D186" s="24"/>
      <c r="L186" s="14"/>
      <c r="Q186" s="27" t="s">
        <v>141</v>
      </c>
      <c r="R186" s="14" t="s">
        <v>141</v>
      </c>
      <c r="T186">
        <f t="shared" si="4"/>
        <v>1</v>
      </c>
    </row>
    <row r="187" spans="4:20" x14ac:dyDescent="0.25">
      <c r="D187" s="24"/>
      <c r="L187" s="14"/>
      <c r="Q187" s="28" t="s">
        <v>143</v>
      </c>
      <c r="R187" s="14" t="s">
        <v>143</v>
      </c>
      <c r="T187">
        <f t="shared" si="4"/>
        <v>1</v>
      </c>
    </row>
    <row r="188" spans="4:20" x14ac:dyDescent="0.25">
      <c r="D188" s="24"/>
      <c r="L188" s="3"/>
      <c r="Q188" s="27" t="s">
        <v>469</v>
      </c>
      <c r="R188" s="14" t="s">
        <v>469</v>
      </c>
      <c r="T188">
        <f t="shared" si="4"/>
        <v>1</v>
      </c>
    </row>
    <row r="189" spans="4:20" x14ac:dyDescent="0.25">
      <c r="D189" s="24"/>
      <c r="Q189" s="28" t="s">
        <v>145</v>
      </c>
      <c r="R189" s="14" t="s">
        <v>145</v>
      </c>
      <c r="T189">
        <f t="shared" si="4"/>
        <v>1</v>
      </c>
    </row>
    <row r="190" spans="4:20" x14ac:dyDescent="0.25">
      <c r="D190" s="24"/>
      <c r="Q190" s="27" t="s">
        <v>147</v>
      </c>
      <c r="R190" s="3" t="s">
        <v>147</v>
      </c>
      <c r="T190">
        <f t="shared" si="4"/>
        <v>1</v>
      </c>
    </row>
    <row r="191" spans="4:20" x14ac:dyDescent="0.25">
      <c r="D191" s="24"/>
      <c r="Q191" s="28" t="s">
        <v>149</v>
      </c>
      <c r="R191" s="16" t="s">
        <v>149</v>
      </c>
      <c r="T191">
        <f t="shared" si="4"/>
        <v>1</v>
      </c>
    </row>
    <row r="192" spans="4:20" x14ac:dyDescent="0.25">
      <c r="D192" s="19"/>
      <c r="Q192" s="27" t="s">
        <v>151</v>
      </c>
      <c r="R192" s="14" t="s">
        <v>151</v>
      </c>
      <c r="T192">
        <f t="shared" si="4"/>
        <v>1</v>
      </c>
    </row>
    <row r="193" spans="17:20" x14ac:dyDescent="0.25">
      <c r="Q193" s="28" t="s">
        <v>153</v>
      </c>
      <c r="R193" s="14" t="s">
        <v>153</v>
      </c>
      <c r="T193">
        <f t="shared" si="4"/>
        <v>1</v>
      </c>
    </row>
    <row r="194" spans="17:20" x14ac:dyDescent="0.25">
      <c r="Q194" s="27" t="s">
        <v>155</v>
      </c>
      <c r="R194" s="14" t="s">
        <v>155</v>
      </c>
      <c r="T194">
        <f t="shared" si="4"/>
        <v>1</v>
      </c>
    </row>
    <row r="195" spans="17:20" x14ac:dyDescent="0.25">
      <c r="Q195" s="28" t="s">
        <v>159</v>
      </c>
      <c r="R195" s="14" t="s">
        <v>159</v>
      </c>
      <c r="T195">
        <f t="shared" ref="T195:T210" si="5">IF(Q195=R195,1,"x")</f>
        <v>1</v>
      </c>
    </row>
    <row r="196" spans="17:20" x14ac:dyDescent="0.25">
      <c r="Q196" s="27" t="s">
        <v>161</v>
      </c>
      <c r="R196" s="16" t="s">
        <v>161</v>
      </c>
      <c r="T196">
        <f t="shared" si="5"/>
        <v>1</v>
      </c>
    </row>
    <row r="197" spans="17:20" x14ac:dyDescent="0.25">
      <c r="Q197" s="28" t="s">
        <v>169</v>
      </c>
      <c r="R197" s="3" t="s">
        <v>169</v>
      </c>
      <c r="T197">
        <f t="shared" si="5"/>
        <v>1</v>
      </c>
    </row>
    <row r="198" spans="17:20" x14ac:dyDescent="0.25">
      <c r="Q198" s="27" t="s">
        <v>163</v>
      </c>
      <c r="R198" s="14" t="s">
        <v>163</v>
      </c>
      <c r="T198">
        <f t="shared" si="5"/>
        <v>1</v>
      </c>
    </row>
    <row r="199" spans="17:20" x14ac:dyDescent="0.25">
      <c r="Q199" s="28" t="s">
        <v>176</v>
      </c>
      <c r="R199" s="3" t="s">
        <v>176</v>
      </c>
      <c r="T199">
        <f t="shared" si="5"/>
        <v>1</v>
      </c>
    </row>
    <row r="200" spans="17:20" x14ac:dyDescent="0.25">
      <c r="Q200" s="27" t="s">
        <v>178</v>
      </c>
      <c r="R200" s="14" t="s">
        <v>178</v>
      </c>
      <c r="T200">
        <f t="shared" si="5"/>
        <v>1</v>
      </c>
    </row>
    <row r="201" spans="17:20" x14ac:dyDescent="0.25">
      <c r="Q201" s="28" t="s">
        <v>214</v>
      </c>
      <c r="R201" s="14" t="s">
        <v>214</v>
      </c>
      <c r="T201">
        <f t="shared" si="5"/>
        <v>1</v>
      </c>
    </row>
    <row r="202" spans="17:20" x14ac:dyDescent="0.25">
      <c r="Q202" s="27" t="s">
        <v>186</v>
      </c>
      <c r="R202" s="14" t="s">
        <v>186</v>
      </c>
      <c r="T202">
        <f t="shared" si="5"/>
        <v>1</v>
      </c>
    </row>
    <row r="203" spans="17:20" x14ac:dyDescent="0.25">
      <c r="Q203" s="28" t="s">
        <v>212</v>
      </c>
      <c r="R203" s="14" t="s">
        <v>212</v>
      </c>
      <c r="T203">
        <f t="shared" si="5"/>
        <v>1</v>
      </c>
    </row>
    <row r="204" spans="17:20" x14ac:dyDescent="0.25">
      <c r="Q204" s="27" t="s">
        <v>246</v>
      </c>
      <c r="R204" s="14" t="s">
        <v>246</v>
      </c>
      <c r="T204">
        <f t="shared" si="5"/>
        <v>1</v>
      </c>
    </row>
    <row r="205" spans="17:20" x14ac:dyDescent="0.25">
      <c r="Q205" s="28" t="s">
        <v>299</v>
      </c>
      <c r="R205" s="14" t="s">
        <v>299</v>
      </c>
      <c r="T205">
        <f t="shared" si="5"/>
        <v>1</v>
      </c>
    </row>
    <row r="206" spans="17:20" x14ac:dyDescent="0.25">
      <c r="Q206" s="27" t="s">
        <v>303</v>
      </c>
      <c r="R206" s="14" t="s">
        <v>303</v>
      </c>
      <c r="T206">
        <f t="shared" si="5"/>
        <v>1</v>
      </c>
    </row>
    <row r="207" spans="17:20" x14ac:dyDescent="0.25">
      <c r="Q207" s="28" t="s">
        <v>319</v>
      </c>
      <c r="R207" s="14" t="s">
        <v>319</v>
      </c>
      <c r="T207">
        <f t="shared" si="5"/>
        <v>1</v>
      </c>
    </row>
    <row r="208" spans="17:20" x14ac:dyDescent="0.25">
      <c r="Q208" t="s">
        <v>339</v>
      </c>
      <c r="R208" s="14" t="s">
        <v>339</v>
      </c>
      <c r="T208">
        <f t="shared" si="5"/>
        <v>1</v>
      </c>
    </row>
    <row r="209" spans="17:20" x14ac:dyDescent="0.25">
      <c r="Q209" t="s">
        <v>323</v>
      </c>
      <c r="R209" s="14" t="s">
        <v>323</v>
      </c>
      <c r="T209">
        <f t="shared" si="5"/>
        <v>1</v>
      </c>
    </row>
    <row r="210" spans="17:20" x14ac:dyDescent="0.25">
      <c r="R210" s="3" t="s">
        <v>380</v>
      </c>
      <c r="T210" t="str">
        <f t="shared" si="5"/>
        <v>x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3:H152"/>
  <sheetViews>
    <sheetView workbookViewId="0">
      <selection activeCell="R50" sqref="R50:R293"/>
    </sheetView>
  </sheetViews>
  <sheetFormatPr defaultRowHeight="15" x14ac:dyDescent="0.25"/>
  <cols>
    <col min="8" max="8" width="12.42578125" bestFit="1" customWidth="1"/>
  </cols>
  <sheetData>
    <row r="3" spans="8:8" x14ac:dyDescent="0.25">
      <c r="H3" s="35">
        <v>1087000</v>
      </c>
    </row>
    <row r="4" spans="8:8" x14ac:dyDescent="0.25">
      <c r="H4" s="36">
        <v>429206</v>
      </c>
    </row>
    <row r="5" spans="8:8" x14ac:dyDescent="0.25">
      <c r="H5" s="35">
        <v>1940000</v>
      </c>
    </row>
    <row r="6" spans="8:8" x14ac:dyDescent="0.25">
      <c r="H6" s="36">
        <v>233000</v>
      </c>
    </row>
    <row r="7" spans="8:8" x14ac:dyDescent="0.25">
      <c r="H7" s="35">
        <v>1364000</v>
      </c>
    </row>
    <row r="8" spans="8:8" x14ac:dyDescent="0.25">
      <c r="H8" s="36">
        <v>6700000</v>
      </c>
    </row>
    <row r="9" spans="8:8" x14ac:dyDescent="0.25">
      <c r="H9" s="35">
        <v>368149.06</v>
      </c>
    </row>
    <row r="10" spans="8:8" x14ac:dyDescent="0.25">
      <c r="H10" s="36">
        <v>333550.8</v>
      </c>
    </row>
    <row r="11" spans="8:8" x14ac:dyDescent="0.25">
      <c r="H11" s="44">
        <v>259974</v>
      </c>
    </row>
    <row r="12" spans="8:8" x14ac:dyDescent="0.25">
      <c r="H12" s="36">
        <v>72480</v>
      </c>
    </row>
    <row r="13" spans="8:8" x14ac:dyDescent="0.25">
      <c r="H13" s="35">
        <v>4333000</v>
      </c>
    </row>
    <row r="14" spans="8:8" x14ac:dyDescent="0.25">
      <c r="H14" s="36">
        <v>461000</v>
      </c>
    </row>
    <row r="15" spans="8:8" x14ac:dyDescent="0.25">
      <c r="H15" s="35">
        <v>1027428.6</v>
      </c>
    </row>
    <row r="16" spans="8:8" x14ac:dyDescent="0.25">
      <c r="H16" s="36">
        <v>57613.32</v>
      </c>
    </row>
    <row r="17" spans="8:8" x14ac:dyDescent="0.25">
      <c r="H17" s="35">
        <v>127144</v>
      </c>
    </row>
    <row r="18" spans="8:8" x14ac:dyDescent="0.25">
      <c r="H18" s="36">
        <v>3774858</v>
      </c>
    </row>
    <row r="19" spans="8:8" x14ac:dyDescent="0.25">
      <c r="H19" s="35">
        <v>2789740</v>
      </c>
    </row>
    <row r="20" spans="8:8" x14ac:dyDescent="0.25">
      <c r="H20" s="36">
        <v>820000</v>
      </c>
    </row>
    <row r="21" spans="8:8" x14ac:dyDescent="0.25">
      <c r="H21" s="35">
        <v>848840</v>
      </c>
    </row>
    <row r="22" spans="8:8" x14ac:dyDescent="0.25">
      <c r="H22" s="36">
        <v>124240</v>
      </c>
    </row>
    <row r="23" spans="8:8" x14ac:dyDescent="0.25">
      <c r="H23" s="35">
        <v>114000</v>
      </c>
    </row>
    <row r="24" spans="8:8" x14ac:dyDescent="0.25">
      <c r="H24" s="36">
        <v>210000</v>
      </c>
    </row>
    <row r="25" spans="8:8" x14ac:dyDescent="0.25">
      <c r="H25" s="35">
        <v>188050.7</v>
      </c>
    </row>
    <row r="26" spans="8:8" x14ac:dyDescent="0.25">
      <c r="H26" s="36">
        <v>619410.72</v>
      </c>
    </row>
    <row r="27" spans="8:8" x14ac:dyDescent="0.25">
      <c r="H27" s="35">
        <v>4000000</v>
      </c>
    </row>
    <row r="28" spans="8:8" x14ac:dyDescent="0.25">
      <c r="H28" s="36">
        <v>397700</v>
      </c>
    </row>
    <row r="29" spans="8:8" x14ac:dyDescent="0.25">
      <c r="H29" s="35">
        <v>55100.52</v>
      </c>
    </row>
    <row r="30" spans="8:8" x14ac:dyDescent="0.25">
      <c r="H30" s="36">
        <v>2376140</v>
      </c>
    </row>
    <row r="31" spans="8:8" x14ac:dyDescent="0.25">
      <c r="H31" s="35">
        <v>470005</v>
      </c>
    </row>
    <row r="32" spans="8:8" x14ac:dyDescent="0.25">
      <c r="H32" s="36">
        <v>696260</v>
      </c>
    </row>
    <row r="33" spans="8:8" x14ac:dyDescent="0.25">
      <c r="H33" s="35">
        <v>1757679.8</v>
      </c>
    </row>
    <row r="34" spans="8:8" x14ac:dyDescent="0.25">
      <c r="H34" s="36">
        <v>1190802</v>
      </c>
    </row>
    <row r="35" spans="8:8" x14ac:dyDescent="0.25">
      <c r="H35" s="35">
        <v>1135537.400446</v>
      </c>
    </row>
    <row r="36" spans="8:8" x14ac:dyDescent="0.25">
      <c r="H36" s="36">
        <v>8056580.5700000003</v>
      </c>
    </row>
    <row r="37" spans="8:8" x14ac:dyDescent="0.25">
      <c r="H37" s="35">
        <v>4250000</v>
      </c>
    </row>
    <row r="38" spans="8:8" x14ac:dyDescent="0.25">
      <c r="H38" s="36">
        <v>231100</v>
      </c>
    </row>
    <row r="39" spans="8:8" x14ac:dyDescent="0.25">
      <c r="H39" s="35">
        <v>5310000</v>
      </c>
    </row>
    <row r="40" spans="8:8" x14ac:dyDescent="0.25">
      <c r="H40" s="36">
        <v>1477522</v>
      </c>
    </row>
    <row r="41" spans="8:8" x14ac:dyDescent="0.25">
      <c r="H41" s="35">
        <v>435000</v>
      </c>
    </row>
    <row r="42" spans="8:8" x14ac:dyDescent="0.25">
      <c r="H42" s="36">
        <v>300000</v>
      </c>
    </row>
    <row r="43" spans="8:8" x14ac:dyDescent="0.25">
      <c r="H43" s="35">
        <v>1173000</v>
      </c>
    </row>
    <row r="44" spans="8:8" x14ac:dyDescent="0.25">
      <c r="H44" s="36">
        <v>754616.7</v>
      </c>
    </row>
    <row r="45" spans="8:8" x14ac:dyDescent="0.25">
      <c r="H45" s="35">
        <v>8230000</v>
      </c>
    </row>
    <row r="46" spans="8:8" x14ac:dyDescent="0.25">
      <c r="H46" s="36">
        <v>300000</v>
      </c>
    </row>
    <row r="47" spans="8:8" x14ac:dyDescent="0.25">
      <c r="H47" s="35">
        <v>889000</v>
      </c>
    </row>
    <row r="48" spans="8:8" x14ac:dyDescent="0.25">
      <c r="H48" s="36">
        <v>5718705.79</v>
      </c>
    </row>
    <row r="49" spans="8:8" x14ac:dyDescent="0.25">
      <c r="H49" s="35">
        <v>5030000</v>
      </c>
    </row>
    <row r="50" spans="8:8" x14ac:dyDescent="0.25">
      <c r="H50" s="36">
        <v>936000</v>
      </c>
    </row>
    <row r="51" spans="8:8" x14ac:dyDescent="0.25">
      <c r="H51" s="35">
        <v>78500</v>
      </c>
    </row>
    <row r="52" spans="8:8" x14ac:dyDescent="0.25">
      <c r="H52" s="36">
        <v>1120000</v>
      </c>
    </row>
    <row r="53" spans="8:8" x14ac:dyDescent="0.25">
      <c r="H53" s="35">
        <v>380000</v>
      </c>
    </row>
    <row r="54" spans="8:8" x14ac:dyDescent="0.25">
      <c r="H54" s="36">
        <v>36000</v>
      </c>
    </row>
    <row r="55" spans="8:8" x14ac:dyDescent="0.25">
      <c r="H55" s="35">
        <v>422587.08</v>
      </c>
    </row>
    <row r="56" spans="8:8" x14ac:dyDescent="0.25">
      <c r="H56" s="36">
        <v>80000</v>
      </c>
    </row>
    <row r="57" spans="8:8" x14ac:dyDescent="0.25">
      <c r="H57" s="35">
        <v>574854</v>
      </c>
    </row>
    <row r="58" spans="8:8" x14ac:dyDescent="0.25">
      <c r="H58" s="36">
        <v>2130745.5</v>
      </c>
    </row>
    <row r="59" spans="8:8" x14ac:dyDescent="0.25">
      <c r="H59" s="35">
        <v>132560</v>
      </c>
    </row>
    <row r="60" spans="8:8" x14ac:dyDescent="0.25">
      <c r="H60" s="36">
        <v>34906.699999999997</v>
      </c>
    </row>
    <row r="61" spans="8:8" x14ac:dyDescent="0.25">
      <c r="H61" s="35">
        <v>305319.50773200003</v>
      </c>
    </row>
    <row r="62" spans="8:8" x14ac:dyDescent="0.25">
      <c r="H62" s="36">
        <v>138000</v>
      </c>
    </row>
    <row r="63" spans="8:8" x14ac:dyDescent="0.25">
      <c r="H63" s="35">
        <v>400000</v>
      </c>
    </row>
    <row r="64" spans="8:8" x14ac:dyDescent="0.25">
      <c r="H64" s="36">
        <v>55965</v>
      </c>
    </row>
    <row r="65" spans="8:8" x14ac:dyDescent="0.25">
      <c r="H65" s="35">
        <v>477360</v>
      </c>
    </row>
    <row r="66" spans="8:8" x14ac:dyDescent="0.25">
      <c r="H66" s="36">
        <v>325704</v>
      </c>
    </row>
    <row r="67" spans="8:8" x14ac:dyDescent="0.25">
      <c r="H67" s="35">
        <v>235900</v>
      </c>
    </row>
    <row r="68" spans="8:8" x14ac:dyDescent="0.25">
      <c r="H68" s="36">
        <v>16934.55</v>
      </c>
    </row>
    <row r="69" spans="8:8" x14ac:dyDescent="0.25">
      <c r="H69" s="35">
        <v>51100</v>
      </c>
    </row>
    <row r="70" spans="8:8" x14ac:dyDescent="0.25">
      <c r="H70" s="36">
        <v>248996</v>
      </c>
    </row>
    <row r="71" spans="8:8" x14ac:dyDescent="0.25">
      <c r="H71" s="35">
        <v>635900</v>
      </c>
    </row>
    <row r="72" spans="8:8" x14ac:dyDescent="0.25">
      <c r="H72" s="36">
        <v>96588.21</v>
      </c>
    </row>
    <row r="73" spans="8:8" x14ac:dyDescent="0.25">
      <c r="H73" s="35">
        <v>6080</v>
      </c>
    </row>
    <row r="74" spans="8:8" x14ac:dyDescent="0.25">
      <c r="H74" s="36">
        <v>684198</v>
      </c>
    </row>
    <row r="75" spans="8:8" x14ac:dyDescent="0.25">
      <c r="H75" s="35">
        <v>259225</v>
      </c>
    </row>
    <row r="76" spans="8:8" x14ac:dyDescent="0.25">
      <c r="H76" s="36">
        <v>200000</v>
      </c>
    </row>
    <row r="77" spans="8:8" x14ac:dyDescent="0.25">
      <c r="H77" s="35">
        <v>682287</v>
      </c>
    </row>
    <row r="78" spans="8:8" x14ac:dyDescent="0.25">
      <c r="H78" s="36">
        <v>345848</v>
      </c>
    </row>
    <row r="79" spans="8:8" x14ac:dyDescent="0.25">
      <c r="H79" s="35">
        <v>1212000</v>
      </c>
    </row>
    <row r="80" spans="8:8" x14ac:dyDescent="0.25">
      <c r="H80" s="36">
        <v>57120</v>
      </c>
    </row>
    <row r="81" spans="8:8" x14ac:dyDescent="0.25">
      <c r="H81" s="35">
        <v>249993</v>
      </c>
    </row>
    <row r="82" spans="8:8" x14ac:dyDescent="0.25">
      <c r="H82" s="36">
        <v>14800</v>
      </c>
    </row>
    <row r="83" spans="8:8" x14ac:dyDescent="0.25">
      <c r="H83" s="35">
        <v>194965</v>
      </c>
    </row>
    <row r="84" spans="8:8" x14ac:dyDescent="0.25">
      <c r="H84" s="36">
        <v>375422.64</v>
      </c>
    </row>
    <row r="85" spans="8:8" x14ac:dyDescent="0.25">
      <c r="H85" s="35">
        <v>4800325</v>
      </c>
    </row>
    <row r="86" spans="8:8" x14ac:dyDescent="0.25">
      <c r="H86" s="36">
        <v>5742</v>
      </c>
    </row>
    <row r="87" spans="8:8" x14ac:dyDescent="0.25">
      <c r="H87" s="35">
        <v>120000</v>
      </c>
    </row>
    <row r="88" spans="8:8" x14ac:dyDescent="0.25">
      <c r="H88" s="36">
        <v>116836.27166100001</v>
      </c>
    </row>
    <row r="89" spans="8:8" x14ac:dyDescent="0.25">
      <c r="H89" s="35">
        <v>294489.12</v>
      </c>
    </row>
    <row r="90" spans="8:8" x14ac:dyDescent="0.25">
      <c r="H90" s="36">
        <v>184000</v>
      </c>
    </row>
    <row r="91" spans="8:8" x14ac:dyDescent="0.25">
      <c r="H91" s="35">
        <v>150000</v>
      </c>
    </row>
    <row r="92" spans="8:8" x14ac:dyDescent="0.25">
      <c r="H92" s="36">
        <v>470600</v>
      </c>
    </row>
    <row r="93" spans="8:8" x14ac:dyDescent="0.25">
      <c r="H93" s="35">
        <v>1684</v>
      </c>
    </row>
    <row r="94" spans="8:8" x14ac:dyDescent="0.25">
      <c r="H94" s="36">
        <v>237926.359341</v>
      </c>
    </row>
    <row r="95" spans="8:8" x14ac:dyDescent="0.25">
      <c r="H95" s="35">
        <v>4234.7299999999996</v>
      </c>
    </row>
    <row r="96" spans="8:8" x14ac:dyDescent="0.25">
      <c r="H96" s="36">
        <v>431660</v>
      </c>
    </row>
    <row r="97" spans="8:8" x14ac:dyDescent="0.25">
      <c r="H97" s="35">
        <v>26542.14</v>
      </c>
    </row>
    <row r="98" spans="8:8" x14ac:dyDescent="0.25">
      <c r="H98" s="36">
        <v>4000000</v>
      </c>
    </row>
    <row r="99" spans="8:8" x14ac:dyDescent="0.25">
      <c r="H99" s="35">
        <v>258091.88</v>
      </c>
    </row>
    <row r="100" spans="8:8" x14ac:dyDescent="0.25">
      <c r="H100" s="36">
        <v>5824309.9000000004</v>
      </c>
    </row>
    <row r="101" spans="8:8" x14ac:dyDescent="0.25">
      <c r="H101" s="35">
        <v>75100</v>
      </c>
    </row>
    <row r="102" spans="8:8" x14ac:dyDescent="0.25">
      <c r="H102" s="36">
        <v>372000</v>
      </c>
    </row>
    <row r="103" spans="8:8" x14ac:dyDescent="0.25">
      <c r="H103" s="35">
        <v>884819.1</v>
      </c>
    </row>
    <row r="104" spans="8:8" x14ac:dyDescent="0.25">
      <c r="H104" s="36">
        <v>104348</v>
      </c>
    </row>
    <row r="105" spans="8:8" x14ac:dyDescent="0.25">
      <c r="H105" s="35">
        <v>20327.608520999998</v>
      </c>
    </row>
    <row r="106" spans="8:8" x14ac:dyDescent="0.25">
      <c r="H106" s="36">
        <v>826300</v>
      </c>
    </row>
    <row r="107" spans="8:8" x14ac:dyDescent="0.25">
      <c r="H107" s="35">
        <v>3850000</v>
      </c>
    </row>
    <row r="108" spans="8:8" x14ac:dyDescent="0.25">
      <c r="H108" s="36">
        <v>2630000</v>
      </c>
    </row>
    <row r="109" spans="8:8" x14ac:dyDescent="0.25">
      <c r="H109" s="35">
        <v>220000</v>
      </c>
    </row>
    <row r="110" spans="8:8" x14ac:dyDescent="0.25">
      <c r="H110" s="36">
        <v>107614</v>
      </c>
    </row>
    <row r="111" spans="8:8" x14ac:dyDescent="0.25">
      <c r="H111" s="35">
        <v>108000</v>
      </c>
    </row>
    <row r="112" spans="8:8" x14ac:dyDescent="0.25">
      <c r="H112" s="36">
        <v>3500000</v>
      </c>
    </row>
    <row r="113" spans="8:8" x14ac:dyDescent="0.25">
      <c r="H113" s="35">
        <v>304305</v>
      </c>
    </row>
    <row r="114" spans="8:8" x14ac:dyDescent="0.25">
      <c r="H114" s="36">
        <v>755500</v>
      </c>
    </row>
    <row r="115" spans="8:8" x14ac:dyDescent="0.25">
      <c r="H115" s="35">
        <v>38000</v>
      </c>
    </row>
    <row r="116" spans="8:8" x14ac:dyDescent="0.25">
      <c r="H116" s="36">
        <v>3075587</v>
      </c>
    </row>
    <row r="117" spans="8:8" x14ac:dyDescent="0.25">
      <c r="H117" s="35">
        <v>358800</v>
      </c>
    </row>
    <row r="118" spans="8:8" x14ac:dyDescent="0.25">
      <c r="H118" s="36">
        <v>121614.5</v>
      </c>
    </row>
    <row r="119" spans="8:8" x14ac:dyDescent="0.25">
      <c r="H119" s="35">
        <v>204961</v>
      </c>
    </row>
    <row r="120" spans="8:8" x14ac:dyDescent="0.25">
      <c r="H120" s="36">
        <v>630232.28</v>
      </c>
    </row>
    <row r="121" spans="8:8" x14ac:dyDescent="0.25">
      <c r="H121" s="35">
        <v>16170.3</v>
      </c>
    </row>
    <row r="122" spans="8:8" x14ac:dyDescent="0.25">
      <c r="H122" s="36">
        <v>273700</v>
      </c>
    </row>
    <row r="123" spans="8:8" x14ac:dyDescent="0.25">
      <c r="H123" s="35">
        <v>125000</v>
      </c>
    </row>
    <row r="124" spans="8:8" x14ac:dyDescent="0.25">
      <c r="H124" s="36">
        <v>320217.53999999998</v>
      </c>
    </row>
    <row r="125" spans="8:8" x14ac:dyDescent="0.25">
      <c r="H125" s="35">
        <v>530977</v>
      </c>
    </row>
    <row r="126" spans="8:8" x14ac:dyDescent="0.25">
      <c r="H126" s="36">
        <v>2186300</v>
      </c>
    </row>
    <row r="127" spans="8:8" x14ac:dyDescent="0.25">
      <c r="H127" s="35">
        <v>6035</v>
      </c>
    </row>
    <row r="128" spans="8:8" x14ac:dyDescent="0.25">
      <c r="H128" s="36">
        <v>59745.599999999999</v>
      </c>
    </row>
    <row r="129" spans="8:8" x14ac:dyDescent="0.25">
      <c r="H129" s="35">
        <v>125000</v>
      </c>
    </row>
    <row r="130" spans="8:8" x14ac:dyDescent="0.25">
      <c r="H130" s="36">
        <v>373426</v>
      </c>
    </row>
    <row r="131" spans="8:8" x14ac:dyDescent="0.25">
      <c r="H131" s="44">
        <v>242582.39999999999</v>
      </c>
    </row>
    <row r="132" spans="8:8" x14ac:dyDescent="0.25">
      <c r="H132" s="36">
        <v>353766</v>
      </c>
    </row>
    <row r="133" spans="8:8" x14ac:dyDescent="0.25">
      <c r="H133" s="35">
        <v>148500</v>
      </c>
    </row>
    <row r="134" spans="8:8" x14ac:dyDescent="0.25">
      <c r="H134" s="36">
        <v>1418000</v>
      </c>
    </row>
    <row r="135" spans="8:8" x14ac:dyDescent="0.25">
      <c r="H135" s="35">
        <v>367586.57</v>
      </c>
    </row>
    <row r="136" spans="8:8" x14ac:dyDescent="0.25">
      <c r="H136" s="36">
        <v>10498000</v>
      </c>
    </row>
    <row r="137" spans="8:8" x14ac:dyDescent="0.25">
      <c r="H137" s="35">
        <v>350000</v>
      </c>
    </row>
    <row r="138" spans="8:8" x14ac:dyDescent="0.25">
      <c r="H138" s="36">
        <v>929760</v>
      </c>
    </row>
    <row r="139" spans="8:8" x14ac:dyDescent="0.25">
      <c r="H139" s="35">
        <v>20850</v>
      </c>
    </row>
    <row r="140" spans="8:8" x14ac:dyDescent="0.25">
      <c r="H140" s="36">
        <v>30193</v>
      </c>
    </row>
    <row r="141" spans="8:8" x14ac:dyDescent="0.25">
      <c r="H141" s="35">
        <v>180000</v>
      </c>
    </row>
    <row r="142" spans="8:8" x14ac:dyDescent="0.25">
      <c r="H142" s="36">
        <v>105000</v>
      </c>
    </row>
    <row r="143" spans="8:8" x14ac:dyDescent="0.25">
      <c r="H143" s="35">
        <v>250000</v>
      </c>
    </row>
    <row r="144" spans="8:8" x14ac:dyDescent="0.25">
      <c r="H144" s="36">
        <v>200000</v>
      </c>
    </row>
    <row r="145" spans="8:8" x14ac:dyDescent="0.25">
      <c r="H145" s="35">
        <v>598696.49</v>
      </c>
    </row>
    <row r="146" spans="8:8" x14ac:dyDescent="0.25">
      <c r="H146" s="36">
        <v>118421.19</v>
      </c>
    </row>
    <row r="147" spans="8:8" x14ac:dyDescent="0.25">
      <c r="H147" s="35">
        <v>4929.3</v>
      </c>
    </row>
    <row r="148" spans="8:8" x14ac:dyDescent="0.25">
      <c r="H148" s="36">
        <v>78348.86</v>
      </c>
    </row>
    <row r="149" spans="8:8" x14ac:dyDescent="0.25">
      <c r="H149" s="35">
        <v>168000</v>
      </c>
    </row>
    <row r="150" spans="8:8" x14ac:dyDescent="0.25">
      <c r="H150" s="36">
        <v>590121</v>
      </c>
    </row>
    <row r="151" spans="8:8" x14ac:dyDescent="0.25">
      <c r="H151" s="44">
        <v>25000</v>
      </c>
    </row>
    <row r="152" spans="8:8" x14ac:dyDescent="0.25">
      <c r="H152" s="36">
        <v>893250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4</vt:i4>
      </vt:variant>
    </vt:vector>
  </HeadingPairs>
  <TitlesOfParts>
    <vt:vector size="4" baseType="lpstr">
      <vt:lpstr>Export</vt:lpstr>
      <vt:lpstr>Hárok1</vt:lpstr>
      <vt:lpstr>Hárok2</vt:lpstr>
      <vt:lpstr>Hárok4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Minarových, Pavol</cp:lastModifiedBy>
  <dcterms:created xsi:type="dcterms:W3CDTF">2018-05-02T09:18:36Z</dcterms:created>
  <dcterms:modified xsi:type="dcterms:W3CDTF">2023-01-13T11:49:02Z</dcterms:modified>
</cp:coreProperties>
</file>