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\AppData\Local\Microsoft\Windows\INetCache\Content.Outlook\UL2ILVVR\"/>
    </mc:Choice>
  </mc:AlternateContent>
  <bookViews>
    <workbookView xWindow="480" yWindow="270" windowWidth="18195" windowHeight="8010"/>
  </bookViews>
  <sheets>
    <sheet name="vyzvania" sheetId="1" r:id="rId1"/>
  </sheets>
  <definedNames>
    <definedName name="_xlnm.Print_Area" localSheetId="0">vyzvania!$B$1:$M$51</definedName>
  </definedNames>
  <calcPr calcId="162913"/>
</workbook>
</file>

<file path=xl/calcChain.xml><?xml version="1.0" encoding="utf-8"?>
<calcChain xmlns="http://schemas.openxmlformats.org/spreadsheetml/2006/main">
  <c r="L25" i="1" l="1"/>
  <c r="K25" i="1"/>
  <c r="I25" i="1"/>
  <c r="H25" i="1"/>
  <c r="F25" i="1"/>
  <c r="E25" i="1"/>
  <c r="G21" i="1" l="1"/>
  <c r="J21" i="1"/>
  <c r="M21" i="1"/>
  <c r="M6" i="1" l="1"/>
  <c r="D25" i="1" l="1"/>
  <c r="M9" i="1" l="1"/>
  <c r="M7" i="1" l="1"/>
  <c r="M8" i="1"/>
  <c r="M10" i="1"/>
  <c r="M11" i="1"/>
  <c r="M12" i="1"/>
  <c r="M13" i="1"/>
  <c r="M14" i="1"/>
  <c r="M15" i="1"/>
  <c r="M16" i="1"/>
  <c r="M17" i="1"/>
  <c r="M18" i="1"/>
  <c r="M19" i="1"/>
  <c r="M20" i="1"/>
  <c r="M22" i="1"/>
  <c r="M23" i="1"/>
  <c r="G25" i="1" l="1"/>
  <c r="J25" i="1"/>
  <c r="M25" i="1"/>
  <c r="G12" i="1"/>
  <c r="J12" i="1"/>
  <c r="J23" i="1" l="1"/>
  <c r="J22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2" i="1"/>
  <c r="G23" i="1"/>
</calcChain>
</file>

<file path=xl/sharedStrings.xml><?xml version="1.0" encoding="utf-8"?>
<sst xmlns="http://schemas.openxmlformats.org/spreadsheetml/2006/main" count="57" uniqueCount="56">
  <si>
    <t>OPTP-PO1-SC2-2016-7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</si>
  <si>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</si>
  <si>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</si>
  <si>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</si>
  <si>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</si>
  <si>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</si>
  <si>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</si>
  <si>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</si>
  <si>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</si>
  <si>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</si>
  <si>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</si>
  <si>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</si>
  <si>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</si>
  <si>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</si>
  <si>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</si>
  <si>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</si>
  <si>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</si>
  <si>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</si>
  <si>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</si>
  <si>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</si>
  <si>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</si>
  <si>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12.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</si>
  <si>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</si>
  <si>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</si>
  <si>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</si>
  <si>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</si>
  <si>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</si>
  <si>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</si>
  <si>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</si>
  <si>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</si>
  <si>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</si>
  <si>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</si>
  <si>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</si>
  <si>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</si>
  <si>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</si>
  <si>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</si>
  <si>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</si>
  <si>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</si>
  <si>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</si>
  <si>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</si>
  <si>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</si>
  <si>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</si>
  <si>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</si>
  <si>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</si>
  <si>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</si>
  <si>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</si>
  <si>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OPTP-PO1-SC3-2016-9*</t>
  </si>
  <si>
    <t>* vyzvania boli uzavreté</t>
  </si>
  <si>
    <t>OPTP-PO1-SC3-2016-4*</t>
  </si>
  <si>
    <t>OPTP-PO1-SC1-2016-11*</t>
  </si>
  <si>
    <t>OPTP-PO1-SC3-2017-12*</t>
  </si>
  <si>
    <t>OPTP-PO1-SC1-2018-17*</t>
  </si>
  <si>
    <t>OPTP-PO2-SC1-2018-18*</t>
  </si>
  <si>
    <t>Informácia o stave nenávratného finančného príspevku a predpokladaných voľných prostriedkoch v rámci vyzvaní OP TP 2014 - 2020 k 01.09.2023</t>
  </si>
  <si>
    <t>19.</t>
  </si>
  <si>
    <t>OPTP-PO1-SC1-2023-19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</si>
</sst>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4" fontId="1" fillId="0" borderId="0" xfId="0" applyNumberFormat="1" applyFont="1"/>
    <xf numFmtId="43" fontId="1" fillId="0" borderId="0" xfId="1" applyFont="1"/>
    <xf numFmtId="0" fontId="1" fillId="0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" fillId="0" borderId="1" xfId="0" applyFont="1" applyBorder="1"/>
    <xf numFmtId="4" fontId="1" fillId="0" borderId="1" xfId="0" applyNumberFormat="1" applyFont="1" applyBorder="1"/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4" fontId="1" fillId="0" borderId="0" xfId="0" applyNumberFormat="1" applyFont="1" applyFill="1" applyBorder="1"/>
    <xf numFmtId="164" fontId="1" fillId="0" borderId="0" xfId="0" applyNumberFormat="1" applyFont="1" applyBorder="1" applyAlignment="1">
      <alignment horizontal="right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colors>
    <mruColors>
      <color rgb="FF66FFFF"/>
      <color rgb="FF068DD8"/>
      <color rgb="FFD5E2B8"/>
      <color rgb="FFD8E888"/>
      <color rgb="FFDDEB99"/>
      <color rgb="FFDCE7C3"/>
      <color rgb="FFE0EDA1"/>
      <color rgb="FFE2EBCD"/>
      <color rgb="FFE2EEA8"/>
      <color rgb="FFE4E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vyzvania!$G$5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vyzvania!$B$6:$B$16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vyzvania!$G$6:$G$16</c:f>
              <c:numCache>
                <c:formatCode>#,##0.00</c:formatCode>
                <c:ptCount val="11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115.74524310404932</c:v>
                </c:pt>
                <c:pt idx="6">
                  <c:v>111.08908145107723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vyzvania!$J$5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vyzvania!$B$6:$B$16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vyzvania!$J$6:$J$16</c:f>
              <c:numCache>
                <c:formatCode>#,##0.00</c:formatCode>
                <c:ptCount val="11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115.74524310404932</c:v>
                </c:pt>
                <c:pt idx="6">
                  <c:v>111.08908145107723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01.09.2023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vyzvania!$G$5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vyzvania!$B$6:$B$24</c:f>
              <c:strCache>
                <c:ptCount val="19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</c:strCache>
            </c:strRef>
          </c:cat>
          <c:val>
            <c:numRef>
              <c:f>vyzvania!$G$6:$G$23</c:f>
              <c:numCache>
                <c:formatCode>#,##0.00</c:formatCode>
                <c:ptCount val="18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115.74524310404932</c:v>
                </c:pt>
                <c:pt idx="6">
                  <c:v>111.08908145107723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  <c:pt idx="11">
                  <c:v>100.00913935822149</c:v>
                </c:pt>
                <c:pt idx="12">
                  <c:v>151.95570513814724</c:v>
                </c:pt>
                <c:pt idx="13">
                  <c:v>116.90245577492082</c:v>
                </c:pt>
                <c:pt idx="14">
                  <c:v>108.13492132619962</c:v>
                </c:pt>
                <c:pt idx="15">
                  <c:v>125.05680779018857</c:v>
                </c:pt>
                <c:pt idx="16">
                  <c:v>171.93082146075915</c:v>
                </c:pt>
                <c:pt idx="17">
                  <c:v>120.87882549960756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vyzvania!$J$5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vyzvania!$B$6:$B$24</c:f>
              <c:strCache>
                <c:ptCount val="19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</c:strCache>
            </c:strRef>
          </c:cat>
          <c:val>
            <c:numRef>
              <c:f>vyzvania!$J$6:$J$24</c:f>
              <c:numCache>
                <c:formatCode>#,##0.00</c:formatCode>
                <c:ptCount val="19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115.74524310404932</c:v>
                </c:pt>
                <c:pt idx="6">
                  <c:v>111.08908145107723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  <c:pt idx="11">
                  <c:v>100.00913935822149</c:v>
                </c:pt>
                <c:pt idx="12">
                  <c:v>151.95570513814724</c:v>
                </c:pt>
                <c:pt idx="13">
                  <c:v>115.76447034002251</c:v>
                </c:pt>
                <c:pt idx="14">
                  <c:v>103.7662055691342</c:v>
                </c:pt>
                <c:pt idx="15">
                  <c:v>125.05680779018857</c:v>
                </c:pt>
                <c:pt idx="16">
                  <c:v>171.93082146075915</c:v>
                </c:pt>
                <c:pt idx="17">
                  <c:v>120.87882549960756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27</xdr:row>
      <xdr:rowOff>142875</xdr:rowOff>
    </xdr:from>
    <xdr:to>
      <xdr:col>12</xdr:col>
      <xdr:colOff>257175</xdr:colOff>
      <xdr:row>47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31"/>
  <sheetViews>
    <sheetView tabSelected="1" zoomScaleNormal="100" workbookViewId="0">
      <selection activeCell="P25" sqref="P25"/>
    </sheetView>
  </sheetViews>
  <sheetFormatPr defaultColWidth="9.140625" defaultRowHeight="15" x14ac:dyDescent="0.25"/>
  <cols>
    <col min="1" max="1" width="4.5703125" style="2" customWidth="1"/>
    <col min="2" max="2" width="11.5703125" style="2" customWidth="1"/>
    <col min="3" max="3" width="22.5703125" style="2" customWidth="1"/>
    <col min="4" max="4" width="14.85546875" style="2" customWidth="1"/>
    <col min="5" max="5" width="9.42578125" style="2" customWidth="1"/>
    <col min="6" max="6" width="16.7109375" style="2" customWidth="1"/>
    <col min="7" max="7" width="15.140625" style="2" customWidth="1"/>
    <col min="8" max="8" width="9.42578125" style="2" customWidth="1"/>
    <col min="9" max="9" width="17.42578125" style="2" customWidth="1"/>
    <col min="10" max="10" width="11.85546875" style="2" customWidth="1"/>
    <col min="11" max="11" width="16" style="2" customWidth="1"/>
    <col min="12" max="12" width="17.140625" style="2" customWidth="1"/>
    <col min="13" max="13" width="17" style="2" customWidth="1"/>
    <col min="14" max="14" width="2.140625" style="2" customWidth="1"/>
    <col min="15" max="15" width="12.85546875" style="20" bestFit="1" customWidth="1"/>
    <col min="16" max="16" width="12.42578125" style="2" bestFit="1" customWidth="1"/>
    <col min="17" max="17" width="10" style="2" bestFit="1" customWidth="1"/>
    <col min="18" max="18" width="11.140625" style="2" bestFit="1" customWidth="1"/>
    <col min="19" max="19" width="11.85546875" style="2" bestFit="1" customWidth="1"/>
    <col min="20" max="20" width="9.140625" style="2"/>
    <col min="21" max="21" width="11.42578125" style="2" bestFit="1" customWidth="1"/>
    <col min="22" max="16384" width="9.140625" style="2"/>
  </cols>
  <sheetData>
    <row r="2" spans="2:21" ht="15.75" x14ac:dyDescent="0.25">
      <c r="B2" s="25" t="s">
        <v>53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2:2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21" ht="36" customHeight="1" x14ac:dyDescent="0.25">
      <c r="B4" s="28" t="s">
        <v>19</v>
      </c>
      <c r="C4" s="29"/>
      <c r="D4" s="29"/>
      <c r="E4" s="30" t="s">
        <v>3</v>
      </c>
      <c r="F4" s="31"/>
      <c r="G4" s="31"/>
      <c r="H4" s="32" t="s">
        <v>4</v>
      </c>
      <c r="I4" s="33"/>
      <c r="J4" s="33"/>
      <c r="K4" s="34" t="s">
        <v>26</v>
      </c>
      <c r="L4" s="35"/>
      <c r="M4" s="23" t="s">
        <v>31</v>
      </c>
    </row>
    <row r="5" spans="2:21" ht="90" x14ac:dyDescent="0.25">
      <c r="B5" s="4" t="s">
        <v>16</v>
      </c>
      <c r="C5" s="22" t="s">
        <v>5</v>
      </c>
      <c r="D5" s="4" t="s">
        <v>27</v>
      </c>
      <c r="E5" s="5" t="s">
        <v>1</v>
      </c>
      <c r="F5" s="5" t="s">
        <v>28</v>
      </c>
      <c r="G5" s="5" t="s">
        <v>17</v>
      </c>
      <c r="H5" s="6" t="s">
        <v>1</v>
      </c>
      <c r="I5" s="6" t="s">
        <v>29</v>
      </c>
      <c r="J5" s="6" t="s">
        <v>18</v>
      </c>
      <c r="K5" s="7" t="s">
        <v>30</v>
      </c>
      <c r="L5" s="7" t="s">
        <v>32</v>
      </c>
      <c r="M5" s="24"/>
      <c r="P5" s="17"/>
      <c r="Q5" s="17"/>
      <c r="R5" s="17"/>
      <c r="S5" s="17"/>
      <c r="T5" s="17"/>
      <c r="U5" s="17"/>
    </row>
    <row r="6" spans="2:21" x14ac:dyDescent="0.25">
      <c r="B6" s="8" t="s">
        <v>6</v>
      </c>
      <c r="C6" s="36" t="s">
        <v>33</v>
      </c>
      <c r="D6" s="37">
        <v>23748743.412434883</v>
      </c>
      <c r="E6" s="38">
        <v>17</v>
      </c>
      <c r="F6" s="1">
        <v>28658276</v>
      </c>
      <c r="G6" s="1">
        <f>SUM(F6/D6)*100</f>
        <v>120.6728099348384</v>
      </c>
      <c r="H6" s="39">
        <v>17</v>
      </c>
      <c r="I6" s="1">
        <v>28658276</v>
      </c>
      <c r="J6" s="1">
        <f>SUM(I6/D6)*100</f>
        <v>120.6728099348384</v>
      </c>
      <c r="K6" s="1">
        <v>573640</v>
      </c>
      <c r="L6" s="1">
        <v>7087507.7600000007</v>
      </c>
      <c r="M6" s="1">
        <f>D6-F6+K6+L6</f>
        <v>2751615.1724348841</v>
      </c>
      <c r="P6" s="17"/>
      <c r="Q6" s="17"/>
      <c r="R6" s="17"/>
      <c r="S6" s="18"/>
      <c r="T6" s="17"/>
      <c r="U6" s="17"/>
    </row>
    <row r="7" spans="2:21" x14ac:dyDescent="0.25">
      <c r="B7" s="8" t="s">
        <v>7</v>
      </c>
      <c r="C7" s="36" t="s">
        <v>34</v>
      </c>
      <c r="D7" s="37">
        <v>26102743.50991562</v>
      </c>
      <c r="E7" s="38">
        <v>12</v>
      </c>
      <c r="F7" s="1">
        <v>29193397.27</v>
      </c>
      <c r="G7" s="1">
        <f t="shared" ref="G7:G23" si="0">SUM(F7/D7)*100</f>
        <v>111.84034068645059</v>
      </c>
      <c r="H7" s="38">
        <v>12</v>
      </c>
      <c r="I7" s="1">
        <v>29193397.27</v>
      </c>
      <c r="J7" s="1">
        <f t="shared" ref="J7:J23" si="1">SUM(I7/D7)*100</f>
        <v>111.84034068645059</v>
      </c>
      <c r="K7" s="1">
        <v>0</v>
      </c>
      <c r="L7" s="1">
        <v>5242578.9000000004</v>
      </c>
      <c r="M7" s="1">
        <f t="shared" ref="M7:M23" si="2">D7-F7+K7+L7</f>
        <v>2151925.1399156209</v>
      </c>
      <c r="P7" s="17"/>
      <c r="Q7" s="40"/>
      <c r="R7" s="41"/>
      <c r="S7" s="18"/>
      <c r="T7" s="17"/>
      <c r="U7" s="18"/>
    </row>
    <row r="8" spans="2:21" x14ac:dyDescent="0.25">
      <c r="B8" s="8" t="s">
        <v>8</v>
      </c>
      <c r="C8" s="21" t="s">
        <v>35</v>
      </c>
      <c r="D8" s="1">
        <v>28025710.543150455</v>
      </c>
      <c r="E8" s="38">
        <v>24</v>
      </c>
      <c r="F8" s="1">
        <v>27598007.050000001</v>
      </c>
      <c r="G8" s="1">
        <f t="shared" si="0"/>
        <v>98.473888851124997</v>
      </c>
      <c r="H8" s="38">
        <v>24</v>
      </c>
      <c r="I8" s="1">
        <v>27598007.050000001</v>
      </c>
      <c r="J8" s="1">
        <f t="shared" si="1"/>
        <v>98.473888851124997</v>
      </c>
      <c r="K8" s="1">
        <v>944754.22999999963</v>
      </c>
      <c r="L8" s="1">
        <v>12145175.029999999</v>
      </c>
      <c r="M8" s="1">
        <f t="shared" si="2"/>
        <v>13517632.753150452</v>
      </c>
      <c r="P8" s="17"/>
      <c r="Q8" s="40"/>
      <c r="R8" s="17"/>
      <c r="S8" s="18"/>
      <c r="T8" s="17"/>
      <c r="U8" s="17"/>
    </row>
    <row r="9" spans="2:21" x14ac:dyDescent="0.25">
      <c r="B9" s="8" t="s">
        <v>9</v>
      </c>
      <c r="C9" s="21" t="s">
        <v>48</v>
      </c>
      <c r="D9" s="1">
        <v>3990402.2055015685</v>
      </c>
      <c r="E9" s="38">
        <v>4</v>
      </c>
      <c r="F9" s="1">
        <v>4515620.1399999997</v>
      </c>
      <c r="G9" s="1">
        <f t="shared" si="0"/>
        <v>113.16202997718659</v>
      </c>
      <c r="H9" s="39">
        <v>4</v>
      </c>
      <c r="I9" s="1">
        <v>4515620.1399999997</v>
      </c>
      <c r="J9" s="1">
        <f t="shared" si="1"/>
        <v>113.16202997718659</v>
      </c>
      <c r="K9" s="1">
        <v>745655.1100000001</v>
      </c>
      <c r="L9" s="1">
        <v>977847.28</v>
      </c>
      <c r="M9" s="1">
        <f>D9-F9+K9+L9</f>
        <v>1198284.455501569</v>
      </c>
      <c r="P9" s="18"/>
      <c r="Q9" s="40"/>
      <c r="R9" s="41"/>
      <c r="S9" s="18"/>
      <c r="T9" s="17"/>
      <c r="U9" s="17"/>
    </row>
    <row r="10" spans="2:21" x14ac:dyDescent="0.25">
      <c r="B10" s="8" t="s">
        <v>10</v>
      </c>
      <c r="C10" s="21" t="s">
        <v>24</v>
      </c>
      <c r="D10" s="1">
        <v>3773654.6135802842</v>
      </c>
      <c r="E10" s="38">
        <v>5</v>
      </c>
      <c r="F10" s="1">
        <v>4029019.62</v>
      </c>
      <c r="G10" s="1">
        <f t="shared" si="0"/>
        <v>106.76704766516607</v>
      </c>
      <c r="H10" s="39">
        <v>5</v>
      </c>
      <c r="I10" s="1">
        <v>4029019.62</v>
      </c>
      <c r="J10" s="1">
        <f t="shared" si="1"/>
        <v>106.76704766516607</v>
      </c>
      <c r="K10" s="1">
        <v>250109.75</v>
      </c>
      <c r="L10" s="1">
        <v>578051.97</v>
      </c>
      <c r="M10" s="1">
        <f t="shared" si="2"/>
        <v>572796.71358028403</v>
      </c>
      <c r="P10" s="18"/>
      <c r="Q10" s="18"/>
      <c r="R10" s="17"/>
      <c r="S10" s="18"/>
      <c r="T10" s="17"/>
      <c r="U10" s="18"/>
    </row>
    <row r="11" spans="2:21" x14ac:dyDescent="0.25">
      <c r="B11" s="8" t="s">
        <v>11</v>
      </c>
      <c r="C11" s="21" t="s">
        <v>25</v>
      </c>
      <c r="D11" s="1">
        <v>25766673.506564718</v>
      </c>
      <c r="E11" s="38">
        <v>16</v>
      </c>
      <c r="F11" s="1">
        <v>29823698.890000001</v>
      </c>
      <c r="G11" s="1">
        <f t="shared" si="0"/>
        <v>115.74524310404932</v>
      </c>
      <c r="H11" s="39">
        <v>16</v>
      </c>
      <c r="I11" s="1">
        <v>29823698.890000001</v>
      </c>
      <c r="J11" s="1">
        <f t="shared" si="1"/>
        <v>115.74524310404932</v>
      </c>
      <c r="K11" s="1">
        <v>2446491.7600000007</v>
      </c>
      <c r="L11" s="1">
        <v>4010894.19</v>
      </c>
      <c r="M11" s="1">
        <f t="shared" si="2"/>
        <v>2400360.5665647178</v>
      </c>
      <c r="P11" s="18"/>
      <c r="Q11" s="17"/>
      <c r="R11" s="17"/>
      <c r="S11" s="18"/>
      <c r="T11" s="17"/>
      <c r="U11" s="18"/>
    </row>
    <row r="12" spans="2:21" x14ac:dyDescent="0.25">
      <c r="B12" s="8" t="s">
        <v>12</v>
      </c>
      <c r="C12" s="21" t="s">
        <v>0</v>
      </c>
      <c r="D12" s="1">
        <v>15942854.174916988</v>
      </c>
      <c r="E12" s="38">
        <v>13</v>
      </c>
      <c r="F12" s="1">
        <v>17710770.260000002</v>
      </c>
      <c r="G12" s="1">
        <f t="shared" si="0"/>
        <v>111.08908145107723</v>
      </c>
      <c r="H12" s="39">
        <v>13</v>
      </c>
      <c r="I12" s="1">
        <v>17710770.260000002</v>
      </c>
      <c r="J12" s="1">
        <f t="shared" si="1"/>
        <v>111.08908145107723</v>
      </c>
      <c r="K12" s="1">
        <v>291903.86000000004</v>
      </c>
      <c r="L12" s="1">
        <v>1593641</v>
      </c>
      <c r="M12" s="1">
        <f>D12-F12+K12+L12</f>
        <v>117628.7749169867</v>
      </c>
      <c r="P12" s="18"/>
      <c r="Q12" s="17"/>
      <c r="R12" s="17"/>
      <c r="S12" s="18"/>
      <c r="T12" s="17"/>
      <c r="U12" s="18"/>
    </row>
    <row r="13" spans="2:21" x14ac:dyDescent="0.25">
      <c r="B13" s="8" t="s">
        <v>13</v>
      </c>
      <c r="C13" s="21" t="s">
        <v>36</v>
      </c>
      <c r="D13" s="1">
        <v>2437018.3081000396</v>
      </c>
      <c r="E13" s="38">
        <v>14</v>
      </c>
      <c r="F13" s="1">
        <v>2388224.64</v>
      </c>
      <c r="G13" s="1">
        <f t="shared" si="0"/>
        <v>97.997812821600007</v>
      </c>
      <c r="H13" s="39">
        <v>14</v>
      </c>
      <c r="I13" s="1">
        <v>2388224.64</v>
      </c>
      <c r="J13" s="1">
        <f t="shared" si="1"/>
        <v>97.997812821600007</v>
      </c>
      <c r="K13" s="1">
        <v>56761.670000000027</v>
      </c>
      <c r="L13" s="1">
        <v>933206.00999999989</v>
      </c>
      <c r="M13" s="1">
        <f t="shared" si="2"/>
        <v>1038761.3481000394</v>
      </c>
      <c r="P13" s="18"/>
      <c r="Q13" s="17"/>
      <c r="R13" s="17"/>
      <c r="S13" s="18"/>
      <c r="T13" s="17"/>
      <c r="U13" s="17"/>
    </row>
    <row r="14" spans="2:21" x14ac:dyDescent="0.25">
      <c r="B14" s="8" t="s">
        <v>14</v>
      </c>
      <c r="C14" s="21" t="s">
        <v>46</v>
      </c>
      <c r="D14" s="1">
        <v>3655527.4621500592</v>
      </c>
      <c r="E14" s="38">
        <v>2</v>
      </c>
      <c r="F14" s="1">
        <v>2293000</v>
      </c>
      <c r="G14" s="1">
        <f t="shared" si="0"/>
        <v>62.726925833333333</v>
      </c>
      <c r="H14" s="39">
        <v>2</v>
      </c>
      <c r="I14" s="1">
        <v>2293000</v>
      </c>
      <c r="J14" s="1">
        <f t="shared" si="1"/>
        <v>62.726925833333333</v>
      </c>
      <c r="K14" s="1">
        <v>0</v>
      </c>
      <c r="L14" s="1">
        <v>276334.18999999994</v>
      </c>
      <c r="M14" s="1">
        <f t="shared" si="2"/>
        <v>1638861.6521500591</v>
      </c>
      <c r="P14" s="18"/>
      <c r="S14" s="18"/>
    </row>
    <row r="15" spans="2:21" x14ac:dyDescent="0.25">
      <c r="B15" s="8" t="s">
        <v>15</v>
      </c>
      <c r="C15" s="21" t="s">
        <v>37</v>
      </c>
      <c r="D15" s="1">
        <v>3655527.4621500592</v>
      </c>
      <c r="E15" s="38">
        <v>10</v>
      </c>
      <c r="F15" s="1">
        <v>1171257.43</v>
      </c>
      <c r="G15" s="1">
        <f t="shared" si="0"/>
        <v>32.040723045508336</v>
      </c>
      <c r="H15" s="39">
        <v>10</v>
      </c>
      <c r="I15" s="1">
        <v>1171257.43</v>
      </c>
      <c r="J15" s="1">
        <f t="shared" si="1"/>
        <v>32.040723045508336</v>
      </c>
      <c r="K15" s="1">
        <v>3627.5099999999948</v>
      </c>
      <c r="L15" s="1">
        <v>468385.4</v>
      </c>
      <c r="M15" s="1">
        <f t="shared" si="2"/>
        <v>2956282.9421500587</v>
      </c>
      <c r="P15" s="18"/>
      <c r="S15" s="18"/>
    </row>
    <row r="16" spans="2:21" x14ac:dyDescent="0.25">
      <c r="B16" s="8" t="s">
        <v>20</v>
      </c>
      <c r="C16" s="21" t="s">
        <v>49</v>
      </c>
      <c r="D16" s="1">
        <v>393635.81198403751</v>
      </c>
      <c r="E16" s="38">
        <v>3</v>
      </c>
      <c r="F16" s="1">
        <v>376398.07</v>
      </c>
      <c r="G16" s="1">
        <f t="shared" si="0"/>
        <v>95.620890818557811</v>
      </c>
      <c r="H16" s="39">
        <v>3</v>
      </c>
      <c r="I16" s="1">
        <v>376398.07</v>
      </c>
      <c r="J16" s="1">
        <f t="shared" si="1"/>
        <v>95.620890818557811</v>
      </c>
      <c r="K16" s="1">
        <v>1374.1900000000023</v>
      </c>
      <c r="L16" s="1">
        <v>110661.13</v>
      </c>
      <c r="M16" s="1">
        <f t="shared" si="2"/>
        <v>129273.06198403751</v>
      </c>
      <c r="P16" s="18"/>
      <c r="S16" s="18"/>
    </row>
    <row r="17" spans="2:19" x14ac:dyDescent="0.25">
      <c r="B17" s="8" t="s">
        <v>21</v>
      </c>
      <c r="C17" s="21" t="s">
        <v>50</v>
      </c>
      <c r="D17" s="1">
        <v>989105.60209583573</v>
      </c>
      <c r="E17" s="38">
        <v>4</v>
      </c>
      <c r="F17" s="1">
        <v>989196</v>
      </c>
      <c r="G17" s="1">
        <f t="shared" si="0"/>
        <v>100.00913935822149</v>
      </c>
      <c r="H17" s="39">
        <v>4</v>
      </c>
      <c r="I17" s="1">
        <v>989196</v>
      </c>
      <c r="J17" s="1">
        <f t="shared" si="1"/>
        <v>100.00913935822149</v>
      </c>
      <c r="K17" s="1">
        <v>0</v>
      </c>
      <c r="L17" s="1">
        <v>49058.26</v>
      </c>
      <c r="M17" s="1">
        <f t="shared" si="2"/>
        <v>48967.862095835728</v>
      </c>
      <c r="P17" s="18"/>
      <c r="S17" s="18"/>
    </row>
    <row r="18" spans="2:19" x14ac:dyDescent="0.25">
      <c r="B18" s="8" t="s">
        <v>22</v>
      </c>
      <c r="C18" s="21" t="s">
        <v>23</v>
      </c>
      <c r="D18" s="1">
        <v>274974.86824869772</v>
      </c>
      <c r="E18" s="38">
        <v>2</v>
      </c>
      <c r="F18" s="1">
        <v>417840</v>
      </c>
      <c r="G18" s="1">
        <f t="shared" si="0"/>
        <v>151.95570513814724</v>
      </c>
      <c r="H18" s="39">
        <v>2</v>
      </c>
      <c r="I18" s="1">
        <v>417840</v>
      </c>
      <c r="J18" s="1">
        <f t="shared" si="1"/>
        <v>151.95570513814724</v>
      </c>
      <c r="K18" s="1">
        <v>142840</v>
      </c>
      <c r="L18" s="1">
        <v>37443.180000000008</v>
      </c>
      <c r="M18" s="1">
        <f t="shared" si="2"/>
        <v>37418.048248697727</v>
      </c>
      <c r="P18" s="18"/>
      <c r="S18" s="18"/>
    </row>
    <row r="19" spans="2:19" x14ac:dyDescent="0.25">
      <c r="B19" s="8" t="s">
        <v>38</v>
      </c>
      <c r="C19" s="21" t="s">
        <v>43</v>
      </c>
      <c r="D19" s="1">
        <v>31163371.614829253</v>
      </c>
      <c r="E19" s="38">
        <v>62</v>
      </c>
      <c r="F19" s="1">
        <v>36430746.719999999</v>
      </c>
      <c r="G19" s="1">
        <f t="shared" si="0"/>
        <v>116.90245577492082</v>
      </c>
      <c r="H19" s="39">
        <v>58</v>
      </c>
      <c r="I19" s="1">
        <v>36076112.090000004</v>
      </c>
      <c r="J19" s="1">
        <f t="shared" si="1"/>
        <v>115.76447034002251</v>
      </c>
      <c r="K19" s="1">
        <v>106260</v>
      </c>
      <c r="L19" s="1">
        <v>3827024.02</v>
      </c>
      <c r="M19" s="1">
        <f>D19-F19+K19+L19</f>
        <v>-1334091.0851707454</v>
      </c>
      <c r="P19" s="18"/>
      <c r="S19" s="18"/>
    </row>
    <row r="20" spans="2:19" x14ac:dyDescent="0.25">
      <c r="B20" s="8" t="s">
        <v>39</v>
      </c>
      <c r="C20" s="21" t="s">
        <v>44</v>
      </c>
      <c r="D20" s="1">
        <v>41011362.597861513</v>
      </c>
      <c r="E20" s="38">
        <v>49</v>
      </c>
      <c r="F20" s="1">
        <v>44347604.68</v>
      </c>
      <c r="G20" s="1">
        <f t="shared" si="0"/>
        <v>108.13492132619962</v>
      </c>
      <c r="H20" s="39">
        <v>43</v>
      </c>
      <c r="I20" s="1">
        <v>42555934.82</v>
      </c>
      <c r="J20" s="1">
        <f t="shared" si="1"/>
        <v>103.7662055691342</v>
      </c>
      <c r="K20" s="1">
        <v>20154.299999999988</v>
      </c>
      <c r="L20" s="1">
        <v>1643529.9</v>
      </c>
      <c r="M20" s="1">
        <f t="shared" si="2"/>
        <v>-1672557.8821384865</v>
      </c>
      <c r="P20" s="18"/>
      <c r="S20" s="18"/>
    </row>
    <row r="21" spans="2:19" x14ac:dyDescent="0.25">
      <c r="B21" s="8" t="s">
        <v>40</v>
      </c>
      <c r="C21" s="21" t="s">
        <v>45</v>
      </c>
      <c r="D21" s="1">
        <v>10344958.150303103</v>
      </c>
      <c r="E21" s="38">
        <v>28</v>
      </c>
      <c r="F21" s="1">
        <v>12937074.43</v>
      </c>
      <c r="G21" s="1">
        <f t="shared" si="0"/>
        <v>125.05680779018857</v>
      </c>
      <c r="H21" s="39">
        <v>28</v>
      </c>
      <c r="I21" s="1">
        <v>12937074.43</v>
      </c>
      <c r="J21" s="1">
        <f t="shared" si="1"/>
        <v>125.05680779018857</v>
      </c>
      <c r="K21" s="1">
        <v>3195347.3499999996</v>
      </c>
      <c r="L21" s="1">
        <v>896167.53</v>
      </c>
      <c r="M21" s="1">
        <f t="shared" si="2"/>
        <v>1499398.600303103</v>
      </c>
      <c r="P21" s="18"/>
      <c r="S21" s="18"/>
    </row>
    <row r="22" spans="2:19" x14ac:dyDescent="0.25">
      <c r="B22" s="8" t="s">
        <v>41</v>
      </c>
      <c r="C22" s="21" t="s">
        <v>51</v>
      </c>
      <c r="D22" s="1">
        <v>991093.24641301355</v>
      </c>
      <c r="E22" s="38">
        <v>11</v>
      </c>
      <c r="F22" s="1">
        <v>1703994.76</v>
      </c>
      <c r="G22" s="1">
        <f t="shared" si="0"/>
        <v>171.93082146075915</v>
      </c>
      <c r="H22" s="39">
        <v>11</v>
      </c>
      <c r="I22" s="1">
        <v>1703994.76</v>
      </c>
      <c r="J22" s="1">
        <f t="shared" si="1"/>
        <v>171.93082146075915</v>
      </c>
      <c r="K22" s="1">
        <v>1042926.3099999999</v>
      </c>
      <c r="L22" s="1">
        <v>265928.03999999998</v>
      </c>
      <c r="M22" s="1">
        <f t="shared" si="2"/>
        <v>595952.83641301352</v>
      </c>
      <c r="P22" s="18"/>
      <c r="S22" s="18"/>
    </row>
    <row r="23" spans="2:19" x14ac:dyDescent="0.25">
      <c r="B23" s="8" t="s">
        <v>42</v>
      </c>
      <c r="C23" s="21" t="s">
        <v>52</v>
      </c>
      <c r="D23" s="1">
        <v>1048647.7716513844</v>
      </c>
      <c r="E23" s="38">
        <v>8</v>
      </c>
      <c r="F23" s="1">
        <v>1267593.1100000001</v>
      </c>
      <c r="G23" s="1">
        <f t="shared" si="0"/>
        <v>120.87882549960756</v>
      </c>
      <c r="H23" s="39">
        <v>8</v>
      </c>
      <c r="I23" s="1">
        <v>1267593.1100000001</v>
      </c>
      <c r="J23" s="1">
        <f t="shared" si="1"/>
        <v>120.87882549960756</v>
      </c>
      <c r="K23" s="1">
        <v>336546.2</v>
      </c>
      <c r="L23" s="1">
        <v>20968.11</v>
      </c>
      <c r="M23" s="1">
        <f t="shared" si="2"/>
        <v>138568.97165138432</v>
      </c>
      <c r="P23" s="18"/>
      <c r="S23" s="18"/>
    </row>
    <row r="24" spans="2:19" x14ac:dyDescent="0.25">
      <c r="B24" s="8" t="s">
        <v>54</v>
      </c>
      <c r="C24" s="21" t="s">
        <v>55</v>
      </c>
      <c r="D24" s="1">
        <v>237609.28503975386</v>
      </c>
      <c r="E24" s="38">
        <v>0</v>
      </c>
      <c r="F24" s="1">
        <v>0</v>
      </c>
      <c r="G24" s="1">
        <v>0</v>
      </c>
      <c r="H24" s="39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P24" s="18"/>
      <c r="S24" s="18"/>
    </row>
    <row r="25" spans="2:19" x14ac:dyDescent="0.25">
      <c r="B25" s="27" t="s">
        <v>2</v>
      </c>
      <c r="C25" s="27"/>
      <c r="D25" s="9">
        <f>SUM(D6:D23)</f>
        <v>223316004.86185151</v>
      </c>
      <c r="E25" s="10">
        <f>SUM(E6:E24)</f>
        <v>284</v>
      </c>
      <c r="F25" s="9">
        <f>SUM(F6:F24)</f>
        <v>245851719.06999999</v>
      </c>
      <c r="G25" s="9">
        <f>F25*100/D25</f>
        <v>110.09140129570633</v>
      </c>
      <c r="H25" s="11">
        <f>SUM(H6:H24)</f>
        <v>274</v>
      </c>
      <c r="I25" s="9">
        <f>SUM(I6:I24)</f>
        <v>243705414.57999998</v>
      </c>
      <c r="J25" s="9">
        <f>I25*100/D25</f>
        <v>109.13029486209994</v>
      </c>
      <c r="K25" s="9">
        <f>SUM(K6:K24)</f>
        <v>10158392.24</v>
      </c>
      <c r="L25" s="9">
        <f>SUM(L6:L24)</f>
        <v>40164401.899999999</v>
      </c>
      <c r="M25" s="12">
        <f>D25-F25+K25+L25</f>
        <v>27787079.931851521</v>
      </c>
      <c r="P25" s="18"/>
    </row>
    <row r="26" spans="2:19" ht="15.75" customHeight="1" x14ac:dyDescent="0.25">
      <c r="B26" s="13"/>
      <c r="C26" s="13"/>
      <c r="D26" s="14"/>
      <c r="E26" s="15"/>
      <c r="F26" s="14"/>
      <c r="G26" s="14"/>
      <c r="H26" s="16"/>
      <c r="I26" s="14"/>
      <c r="J26" s="14"/>
      <c r="K26" s="14"/>
      <c r="L26" s="14"/>
      <c r="M26" s="14"/>
    </row>
    <row r="27" spans="2:19" x14ac:dyDescent="0.25">
      <c r="B27" s="2" t="s">
        <v>47</v>
      </c>
    </row>
    <row r="28" spans="2:19" ht="7.5" customHeight="1" x14ac:dyDescent="0.25"/>
    <row r="29" spans="2:19" x14ac:dyDescent="0.25">
      <c r="R29" s="19"/>
    </row>
    <row r="30" spans="2:19" x14ac:dyDescent="0.25">
      <c r="P30" s="19"/>
      <c r="R30" s="19"/>
    </row>
    <row r="31" spans="2:19" x14ac:dyDescent="0.25">
      <c r="S31" s="19"/>
    </row>
  </sheetData>
  <mergeCells count="7">
    <mergeCell ref="M4:M5"/>
    <mergeCell ref="B2:M2"/>
    <mergeCell ref="B25:C25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vyzvania</vt:lpstr>
      <vt:lpstr>vyzvania!Oblasť_tlače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Minarových, Pavol</cp:lastModifiedBy>
  <cp:lastPrinted>2018-05-14T09:21:31Z</cp:lastPrinted>
  <dcterms:created xsi:type="dcterms:W3CDTF">2016-10-03T12:19:48Z</dcterms:created>
  <dcterms:modified xsi:type="dcterms:W3CDTF">2023-09-04T15:00:40Z</dcterms:modified>
</cp:coreProperties>
</file>