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I7Y1YV4Y\"/>
    </mc:Choice>
  </mc:AlternateContent>
  <bookViews>
    <workbookView xWindow="480" yWindow="270" windowWidth="18195" windowHeight="8010"/>
  </bookViews>
  <sheets>
    <sheet name="ŽoNFP" sheetId="1" r:id="rId1"/>
  </sheets>
  <definedNames>
    <definedName name="_xlnm.Print_Area" localSheetId="0">ŽoNFP!$B$1:$M$52</definedName>
  </definedNames>
  <calcPr calcId="162913"/>
</workbook>
</file>

<file path=xl/calcChain.xml><?xml version="1.0" encoding="utf-8"?>
<calcChain xmlns="http://schemas.openxmlformats.org/spreadsheetml/2006/main">
  <c r="L26" i="1" l="1"/>
  <c r="K26" i="1"/>
  <c r="I26" i="1"/>
  <c r="H26" i="1"/>
  <c r="G26" i="1"/>
  <c r="F26" i="1"/>
  <c r="E26" i="1"/>
  <c r="D26" i="1"/>
  <c r="M26" i="1" l="1"/>
  <c r="G21" i="1" l="1"/>
  <c r="J21" i="1"/>
  <c r="M21" i="1"/>
  <c r="M6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J26" i="1" l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<sst xmlns="http://schemas.openxmlformats.org/spreadsheetml/2006/main" count="59" uniqueCount="58">
  <si>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</si>
  <si>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</si>
  <si>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</si>
  <si>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</si>
  <si>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</si>
  <si>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</si>
  <si>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</si>
  <si>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</si>
  <si>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</si>
  <si>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</si>
  <si>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</si>
  <si>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</si>
  <si>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</si>
  <si>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</si>
  <si>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</si>
  <si>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</si>
  <si>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</si>
  <si>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</si>
  <si>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</si>
  <si>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</si>
  <si>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</si>
  <si>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</si>
  <si>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</si>
  <si>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</si>
  <si>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</si>
  <si>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</si>
  <si>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</si>
  <si>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</si>
  <si>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</si>
  <si>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</si>
  <si>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</si>
  <si>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</si>
  <si>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</si>
  <si>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</si>
  <si>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</si>
  <si>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</si>
  <si>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</si>
  <si>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</si>
  <si>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</si>
  <si>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</si>
  <si>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</si>
  <si>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</si>
  <si>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</si>
  <si>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</si>
  <si>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</si>
  <si>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</si>
  <si>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</si>
  <si>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</si>
  <si>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</si>
  <si>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</si>
  <si>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</si>
  <si>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</si>
  <si>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</si>
  <si>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</si>
  <si>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</si>
  <si>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20.</t>
  </si>
  <si>
    <t>OPTP-PO1-SC1-2023-20</t>
  </si>
  <si>
    <t>Informácia o stave nenávratného finančného príspevku a predpokladaných voľných prostriedkoch v rámci vyzvaní OP TP 2014 - 2020 k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</si>
</sst>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8" fontId="1" fillId="0" borderId="0" xfId="1" applyNumberFormat="1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01.02.2024</a:t>
            </a:r>
            <a:endParaRPr lang="sk-SK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969032125980879"/>
          <c:y val="2.0779220779220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7</xdr:col>
      <xdr:colOff>9525</xdr:colOff>
      <xdr:row>27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28</xdr:row>
      <xdr:rowOff>142875</xdr:rowOff>
    </xdr:from>
    <xdr:to>
      <xdr:col>12</xdr:col>
      <xdr:colOff>257175</xdr:colOff>
      <xdr:row>48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2"/>
  <sheetViews>
    <sheetView tabSelected="1" zoomScaleNormal="100" workbookViewId="0">
      <selection activeCell="P5" sqref="P5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1.42578125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Q3" s="19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  <c r="Q4" s="19"/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38">
        <v>6</v>
      </c>
      <c r="F10" s="1">
        <v>4102761.62</v>
      </c>
      <c r="G10" s="1">
        <f t="shared" si="0"/>
        <v>108.72117456736383</v>
      </c>
      <c r="H10" s="39">
        <v>6</v>
      </c>
      <c r="I10" s="1">
        <v>4102761.62</v>
      </c>
      <c r="J10" s="1">
        <f t="shared" si="1"/>
        <v>108.72117456736383</v>
      </c>
      <c r="K10" s="1">
        <v>250109.75</v>
      </c>
      <c r="L10" s="1">
        <v>590642.18999999994</v>
      </c>
      <c r="M10" s="1">
        <f t="shared" si="2"/>
        <v>511644.93358028401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2463474.1600000006</v>
      </c>
      <c r="L11" s="1">
        <v>4010894.19</v>
      </c>
      <c r="M11" s="1">
        <f t="shared" si="2"/>
        <v>2417342.9665647177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406327.75000000006</v>
      </c>
      <c r="L12" s="1">
        <v>1594209.98</v>
      </c>
      <c r="M12" s="1">
        <f>D12-F12+K12+L12</f>
        <v>232621.64491698658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38">
        <v>64</v>
      </c>
      <c r="F19" s="1">
        <v>36430090.539999999</v>
      </c>
      <c r="G19" s="1">
        <f t="shared" si="0"/>
        <v>116.90035016193355</v>
      </c>
      <c r="H19" s="39">
        <v>64</v>
      </c>
      <c r="I19" s="1">
        <v>36430090.539999999</v>
      </c>
      <c r="J19" s="1">
        <f t="shared" si="1"/>
        <v>116.90035016193355</v>
      </c>
      <c r="K19" s="1">
        <v>106260</v>
      </c>
      <c r="L19" s="1">
        <v>3827383.22</v>
      </c>
      <c r="M19" s="1">
        <f>D19-F19+K19+L19</f>
        <v>-1333075.7051707455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38">
        <v>52</v>
      </c>
      <c r="F20" s="1">
        <v>44523599.719999999</v>
      </c>
      <c r="G20" s="1">
        <f t="shared" si="0"/>
        <v>108.56405859170752</v>
      </c>
      <c r="H20" s="39">
        <v>52</v>
      </c>
      <c r="I20" s="1">
        <v>44523599.719999999</v>
      </c>
      <c r="J20" s="1">
        <f t="shared" si="1"/>
        <v>108.56405859170752</v>
      </c>
      <c r="K20" s="1">
        <v>20154.299999999988</v>
      </c>
      <c r="L20" s="1">
        <v>1643529.96</v>
      </c>
      <c r="M20" s="1">
        <f t="shared" si="2"/>
        <v>-1848552.8621384855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3507474.3699999996</v>
      </c>
      <c r="L21" s="1">
        <v>910916.21</v>
      </c>
      <c r="M21" s="1">
        <f t="shared" si="2"/>
        <v>1826274.3003031029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410272.2</v>
      </c>
      <c r="L23" s="1">
        <v>20968.740000000002</v>
      </c>
      <c r="M23" s="1">
        <f t="shared" si="2"/>
        <v>212295.60165138432</v>
      </c>
      <c r="O23" s="42"/>
      <c r="P23" s="18"/>
      <c r="S23" s="18"/>
    </row>
    <row r="24" spans="2:19" x14ac:dyDescent="0.25">
      <c r="B24" s="8" t="s">
        <v>53</v>
      </c>
      <c r="C24" s="21" t="s">
        <v>54</v>
      </c>
      <c r="D24" s="1">
        <v>237609.28503975386</v>
      </c>
      <c r="E24" s="38">
        <v>1</v>
      </c>
      <c r="F24" s="1">
        <v>233931</v>
      </c>
      <c r="G24" s="1">
        <v>0</v>
      </c>
      <c r="H24" s="39">
        <v>1</v>
      </c>
      <c r="I24" s="1">
        <v>233931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8" t="s">
        <v>55</v>
      </c>
      <c r="C25" s="21" t="s">
        <v>56</v>
      </c>
      <c r="D25" s="1">
        <v>417004.79</v>
      </c>
      <c r="E25" s="38">
        <v>1</v>
      </c>
      <c r="F25" s="1">
        <v>417004.79</v>
      </c>
      <c r="G25" s="1">
        <v>0</v>
      </c>
      <c r="H25" s="39">
        <v>1</v>
      </c>
      <c r="I25" s="1">
        <v>417004.79</v>
      </c>
      <c r="J25" s="1">
        <v>0</v>
      </c>
      <c r="K25" s="1">
        <v>0</v>
      </c>
      <c r="L25" s="1">
        <v>0</v>
      </c>
      <c r="M25" s="1">
        <v>0</v>
      </c>
      <c r="P25" s="18"/>
      <c r="S25" s="18"/>
    </row>
    <row r="26" spans="2:19" x14ac:dyDescent="0.25">
      <c r="B26" s="27" t="s">
        <v>2</v>
      </c>
      <c r="C26" s="27"/>
      <c r="D26" s="9">
        <f>SUM(D6:D25)</f>
        <v>223970618.93689126</v>
      </c>
      <c r="E26" s="10">
        <f>SUM(E6:E25)</f>
        <v>292</v>
      </c>
      <c r="F26" s="9">
        <f>SUM(F6:F25)</f>
        <v>246751735.71999997</v>
      </c>
      <c r="G26" s="9">
        <f>F26*100/D26</f>
        <v>110.17147556730546</v>
      </c>
      <c r="H26" s="11">
        <f>SUM(H6:H25)</f>
        <v>292</v>
      </c>
      <c r="I26" s="9">
        <f>SUM(I6:I25)</f>
        <v>246751735.71999997</v>
      </c>
      <c r="J26" s="9">
        <f>I26*100/D26</f>
        <v>110.17147556730546</v>
      </c>
      <c r="K26" s="9">
        <f>SUM(K6:K25)</f>
        <v>10675651.549999999</v>
      </c>
      <c r="L26" s="9">
        <f>SUM(L6:L25)</f>
        <v>40192669.670000009</v>
      </c>
      <c r="M26" s="12">
        <f>D26-F26+K26+L26</f>
        <v>28087204.436891295</v>
      </c>
      <c r="P26" s="18"/>
    </row>
    <row r="27" spans="2:19" ht="15.75" customHeight="1" x14ac:dyDescent="0.25">
      <c r="B27" s="13"/>
      <c r="C27" s="13"/>
      <c r="D27" s="14"/>
      <c r="E27" s="15"/>
      <c r="F27" s="14"/>
      <c r="G27" s="14"/>
      <c r="H27" s="16"/>
      <c r="I27" s="14"/>
      <c r="J27" s="14"/>
      <c r="K27" s="14"/>
      <c r="L27" s="14"/>
      <c r="M27" s="14"/>
    </row>
    <row r="28" spans="2:19" x14ac:dyDescent="0.25">
      <c r="B28" s="2" t="s">
        <v>47</v>
      </c>
    </row>
    <row r="29" spans="2:19" ht="7.5" customHeight="1" x14ac:dyDescent="0.25"/>
    <row r="30" spans="2:19" x14ac:dyDescent="0.25">
      <c r="R30" s="19"/>
    </row>
    <row r="31" spans="2:19" x14ac:dyDescent="0.25">
      <c r="P31" s="19"/>
      <c r="R31" s="19"/>
    </row>
    <row r="32" spans="2:19" x14ac:dyDescent="0.25">
      <c r="S32" s="19"/>
    </row>
  </sheetData>
  <mergeCells count="7">
    <mergeCell ref="M4:M5"/>
    <mergeCell ref="B2:M2"/>
    <mergeCell ref="B26:C26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ŽoNFP</vt:lpstr>
      <vt:lpstr>ŽoNFP!Oblasť_tlače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2024-02-01T10:54:21Z</dcterms:modified>
</cp:coreProperties>
</file>