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I7Y1YV4Y\"/>
    </mc:Choice>
  </mc:AlternateContent>
  <bookViews>
    <workbookView xWindow="480" yWindow="270" windowWidth="18195" windowHeight="8010"/>
  </bookViews>
  <sheets>
    <sheet name="ŽoNFP" sheetId="1" r:id="rId1"/>
  </sheets>
  <definedNames>
    <definedName name="_xlnm.Print_Area" localSheetId="0">ŽoNFP!$B$1:$M$52</definedName>
  </definedNames>
  <calcPr calcId="162913"/>
</workbook>
</file>

<file path=xl/calcChain.xml><?xml version="1.0" encoding="utf-8"?>
<calcChain xmlns="http://schemas.openxmlformats.org/spreadsheetml/2006/main">
  <c r="L26" i="1" l="1"/>
  <c r="K26" i="1"/>
  <c r="I26" i="1"/>
  <c r="H26" i="1"/>
  <c r="G26" i="1"/>
  <c r="F26" i="1"/>
  <c r="E26" i="1"/>
  <c r="D26" i="1"/>
  <c r="M26" i="1" l="1"/>
  <c r="G21" i="1" l="1"/>
  <c r="J21" i="1"/>
  <c r="M21" i="1"/>
  <c r="M6" i="1" l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2" i="1"/>
  <c r="M23" i="1"/>
  <c r="J26" i="1" l="1"/>
  <c r="G12" i="1"/>
  <c r="J12" i="1"/>
  <c r="J23" i="1" l="1"/>
  <c r="J22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2" i="1"/>
  <c r="G23" i="1"/>
</calcChain>
</file>

<file path=xl/sharedStrings.xml><?xml version="1.0" encoding="utf-8"?>
<sst xmlns="http://schemas.openxmlformats.org/spreadsheetml/2006/main" count="59" uniqueCount="58">
  <si>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</si>
  <si>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</si>
  <si>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</si>
  <si>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</si>
  <si>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</si>
  <si>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</si>
  <si>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</si>
  <si>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</si>
  <si>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</si>
  <si>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</si>
  <si>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</si>
  <si>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</si>
  <si>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</si>
  <si>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</si>
  <si>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</si>
  <si>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</si>
  <si>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</si>
  <si>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</si>
  <si>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</si>
  <si>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</si>
  <si>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</si>
  <si>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</si>
  <si>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</si>
  <si>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</si>
  <si>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</si>
  <si>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</si>
  <si>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</si>
  <si>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</si>
  <si>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</si>
  <si>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</si>
  <si>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</si>
  <si>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</si>
  <si>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</si>
  <si>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</si>
  <si>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</si>
  <si>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</si>
  <si>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</si>
  <si>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</si>
  <si>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</si>
  <si>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</si>
  <si>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</si>
  <si>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</si>
  <si>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</si>
  <si>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</si>
  <si>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</si>
  <si>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</si>
  <si>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</si>
  <si>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</si>
  <si>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</si>
  <si>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</si>
  <si>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</si>
  <si>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</si>
  <si>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</si>
  <si>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19.</t>
  </si>
  <si>
    <t>OPTP-PO1-SC1-2023-19</t>
  </si>
  <si>
    <t>20.</t>
  </si>
  <si>
    <t>OPTP-PO1-SC1-2023-20</t>
  </si>
  <si>
    <t>Informácia o stave nenávratného finančného príspevku a predpokladaných voľných prostriedkoch v rámci vyzvaní OP TP 2014 - 2020 k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</si>
</sst>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3" formatCode="_-* #,##0.00_-;\-* #,##0.00_-;_-* &quot;-&quot;??_-;_-@_-"/>
    <numFmt numFmtId="164" formatCode="#,##0.00_ ;[Red]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/>
    <xf numFmtId="43" fontId="1" fillId="0" borderId="0" xfId="1" applyFont="1"/>
    <xf numFmtId="0" fontId="1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164" fontId="1" fillId="0" borderId="0" xfId="0" applyNumberFormat="1" applyFont="1" applyBorder="1" applyAlignment="1">
      <alignment horizontal="right"/>
    </xf>
    <xf numFmtId="8" fontId="1" fillId="0" borderId="0" xfId="1" applyNumberFormat="1" applyFont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66FFFF"/>
      <color rgb="FF068DD8"/>
      <color rgb="FFD5E2B8"/>
      <color rgb="FFD8E888"/>
      <color rgb="FFDDEB99"/>
      <color rgb="FFDCE7C3"/>
      <color rgb="FFE0EDA1"/>
      <color rgb="FFE2EBCD"/>
      <color rgb="FFE2EEA8"/>
      <color rgb="FFE4E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ŽoNFP!$G$5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ŽoNFP!$B$6:$B$16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ŽoNFP!$G$6:$G$16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108.72117456736383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ŽoNFP!$J$5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ŽoNFP!$B$6:$B$16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ŽoNFP!$J$6:$J$16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108.72117456736383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01.02.2024</a:t>
            </a:r>
            <a:endParaRPr lang="sk-SK" sz="12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3969032125980879"/>
          <c:y val="2.0779220779220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ŽoNFP!$G$5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ŽoNFP!$B$6:$B$23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ŽoNFP!$G$6:$G$23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108.72117456736383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116.90035016193355</c:v>
                </c:pt>
                <c:pt idx="14">
                  <c:v>108.56405859170752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ŽoNFP!$J$5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ŽoNFP!$B$6:$B$23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ŽoNFP!$J$6:$J$23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108.72117456736383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116.90035016193355</c:v>
                </c:pt>
                <c:pt idx="14">
                  <c:v>108.56405859170752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7</xdr:col>
      <xdr:colOff>9525</xdr:colOff>
      <xdr:row>27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28</xdr:row>
      <xdr:rowOff>142875</xdr:rowOff>
    </xdr:from>
    <xdr:to>
      <xdr:col>12</xdr:col>
      <xdr:colOff>257175</xdr:colOff>
      <xdr:row>48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2"/>
  <sheetViews>
    <sheetView tabSelected="1" zoomScaleNormal="100" workbookViewId="0">
      <selection activeCell="P5" sqref="P5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12.85546875" style="20" bestFit="1" customWidth="1"/>
    <col min="16" max="16" width="12.42578125" style="2" bestFit="1" customWidth="1"/>
    <col min="17" max="17" width="11.42578125" style="2" bestFit="1" customWidth="1"/>
    <col min="18" max="18" width="11.140625" style="2" bestFit="1" customWidth="1"/>
    <col min="19" max="19" width="11.85546875" style="2" bestFit="1" customWidth="1"/>
    <col min="20" max="20" width="9.140625" style="2"/>
    <col min="21" max="21" width="11.42578125" style="2" bestFit="1" customWidth="1"/>
    <col min="22" max="16384" width="9.140625" style="2"/>
  </cols>
  <sheetData>
    <row r="2" spans="2:21" ht="15.75" x14ac:dyDescent="0.25">
      <c r="B2" s="25" t="s">
        <v>57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19"/>
    </row>
    <row r="4" spans="2:21" ht="36" customHeight="1" x14ac:dyDescent="0.25">
      <c r="B4" s="28" t="s">
        <v>19</v>
      </c>
      <c r="C4" s="29"/>
      <c r="D4" s="29"/>
      <c r="E4" s="30" t="s">
        <v>3</v>
      </c>
      <c r="F4" s="31"/>
      <c r="G4" s="31"/>
      <c r="H4" s="32" t="s">
        <v>4</v>
      </c>
      <c r="I4" s="33"/>
      <c r="J4" s="33"/>
      <c r="K4" s="34" t="s">
        <v>26</v>
      </c>
      <c r="L4" s="35"/>
      <c r="M4" s="23" t="s">
        <v>31</v>
      </c>
      <c r="Q4" s="19"/>
    </row>
    <row r="5" spans="2:21" ht="90" x14ac:dyDescent="0.25">
      <c r="B5" s="4" t="s">
        <v>16</v>
      </c>
      <c r="C5" s="22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4"/>
      <c r="P5" s="17"/>
      <c r="Q5" s="17"/>
      <c r="R5" s="17"/>
      <c r="S5" s="17"/>
      <c r="T5" s="17"/>
      <c r="U5" s="17"/>
    </row>
    <row r="6" spans="2:21" x14ac:dyDescent="0.25">
      <c r="B6" s="8" t="s">
        <v>6</v>
      </c>
      <c r="C6" s="36" t="s">
        <v>33</v>
      </c>
      <c r="D6" s="37">
        <v>23748743.412434883</v>
      </c>
      <c r="E6" s="38">
        <v>17</v>
      </c>
      <c r="F6" s="1">
        <v>28658276</v>
      </c>
      <c r="G6" s="1">
        <f>SUM(F6/D6)*100</f>
        <v>120.6728099348384</v>
      </c>
      <c r="H6" s="39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P6" s="17"/>
      <c r="Q6" s="17"/>
      <c r="R6" s="17"/>
      <c r="S6" s="18"/>
      <c r="T6" s="17"/>
      <c r="U6" s="17"/>
    </row>
    <row r="7" spans="2:21" x14ac:dyDescent="0.25">
      <c r="B7" s="8" t="s">
        <v>7</v>
      </c>
      <c r="C7" s="36" t="s">
        <v>34</v>
      </c>
      <c r="D7" s="37">
        <v>26102743.50991562</v>
      </c>
      <c r="E7" s="38">
        <v>12</v>
      </c>
      <c r="F7" s="1">
        <v>29193397.27</v>
      </c>
      <c r="G7" s="1">
        <f t="shared" ref="G7:G23" si="0">SUM(F7/D7)*100</f>
        <v>111.84034068645059</v>
      </c>
      <c r="H7" s="38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P7" s="17"/>
      <c r="Q7" s="40"/>
      <c r="R7" s="41"/>
      <c r="S7" s="18"/>
      <c r="T7" s="17"/>
      <c r="U7" s="18"/>
    </row>
    <row r="8" spans="2:21" x14ac:dyDescent="0.25">
      <c r="B8" s="8" t="s">
        <v>8</v>
      </c>
      <c r="C8" s="21" t="s">
        <v>35</v>
      </c>
      <c r="D8" s="1">
        <v>28025710.543150455</v>
      </c>
      <c r="E8" s="38">
        <v>24</v>
      </c>
      <c r="F8" s="1">
        <v>27598007.050000001</v>
      </c>
      <c r="G8" s="1">
        <f t="shared" si="0"/>
        <v>98.473888851124997</v>
      </c>
      <c r="H8" s="38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P8" s="17"/>
      <c r="Q8" s="40"/>
      <c r="R8" s="17"/>
      <c r="S8" s="18"/>
      <c r="T8" s="17"/>
      <c r="U8" s="17"/>
    </row>
    <row r="9" spans="2:21" x14ac:dyDescent="0.25">
      <c r="B9" s="8" t="s">
        <v>9</v>
      </c>
      <c r="C9" s="21" t="s">
        <v>48</v>
      </c>
      <c r="D9" s="1">
        <v>3990402.2055015685</v>
      </c>
      <c r="E9" s="38">
        <v>4</v>
      </c>
      <c r="F9" s="1">
        <v>4515620.1399999997</v>
      </c>
      <c r="G9" s="1">
        <f t="shared" si="0"/>
        <v>113.16202997718659</v>
      </c>
      <c r="H9" s="39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P9" s="18"/>
      <c r="Q9" s="40"/>
      <c r="R9" s="41"/>
      <c r="S9" s="18"/>
      <c r="T9" s="17"/>
      <c r="U9" s="17"/>
    </row>
    <row r="10" spans="2:21" x14ac:dyDescent="0.25">
      <c r="B10" s="8" t="s">
        <v>10</v>
      </c>
      <c r="C10" s="21" t="s">
        <v>24</v>
      </c>
      <c r="D10" s="1">
        <v>3773654.6135802842</v>
      </c>
      <c r="E10" s="38">
        <v>6</v>
      </c>
      <c r="F10" s="1">
        <v>4102761.62</v>
      </c>
      <c r="G10" s="1">
        <f t="shared" si="0"/>
        <v>108.72117456736383</v>
      </c>
      <c r="H10" s="39">
        <v>6</v>
      </c>
      <c r="I10" s="1">
        <v>4102761.62</v>
      </c>
      <c r="J10" s="1">
        <f t="shared" si="1"/>
        <v>108.72117456736383</v>
      </c>
      <c r="K10" s="1">
        <v>250109.75</v>
      </c>
      <c r="L10" s="1">
        <v>590642.18999999994</v>
      </c>
      <c r="M10" s="1">
        <f t="shared" si="2"/>
        <v>511644.93358028401</v>
      </c>
      <c r="P10" s="18"/>
      <c r="Q10" s="18"/>
      <c r="R10" s="17"/>
      <c r="S10" s="18"/>
      <c r="T10" s="17"/>
      <c r="U10" s="18"/>
    </row>
    <row r="11" spans="2:21" x14ac:dyDescent="0.25">
      <c r="B11" s="8" t="s">
        <v>11</v>
      </c>
      <c r="C11" s="21" t="s">
        <v>25</v>
      </c>
      <c r="D11" s="1">
        <v>25766673.506564718</v>
      </c>
      <c r="E11" s="38">
        <v>16</v>
      </c>
      <c r="F11" s="1">
        <v>29823698.890000001</v>
      </c>
      <c r="G11" s="1">
        <f t="shared" si="0"/>
        <v>115.74524310404932</v>
      </c>
      <c r="H11" s="39">
        <v>16</v>
      </c>
      <c r="I11" s="1">
        <v>29823698.890000001</v>
      </c>
      <c r="J11" s="1">
        <f t="shared" si="1"/>
        <v>115.74524310404932</v>
      </c>
      <c r="K11" s="1">
        <v>2463474.1600000006</v>
      </c>
      <c r="L11" s="1">
        <v>4010894.19</v>
      </c>
      <c r="M11" s="1">
        <f t="shared" si="2"/>
        <v>2417342.9665647177</v>
      </c>
      <c r="P11" s="18"/>
      <c r="Q11" s="17"/>
      <c r="R11" s="17"/>
      <c r="S11" s="18"/>
      <c r="T11" s="17"/>
      <c r="U11" s="18"/>
    </row>
    <row r="12" spans="2:21" x14ac:dyDescent="0.25">
      <c r="B12" s="8" t="s">
        <v>12</v>
      </c>
      <c r="C12" s="21" t="s">
        <v>0</v>
      </c>
      <c r="D12" s="1">
        <v>15942854.174916988</v>
      </c>
      <c r="E12" s="38">
        <v>13</v>
      </c>
      <c r="F12" s="1">
        <v>17710770.260000002</v>
      </c>
      <c r="G12" s="1">
        <f t="shared" si="0"/>
        <v>111.08908145107723</v>
      </c>
      <c r="H12" s="39">
        <v>13</v>
      </c>
      <c r="I12" s="1">
        <v>17710770.260000002</v>
      </c>
      <c r="J12" s="1">
        <f t="shared" si="1"/>
        <v>111.08908145107723</v>
      </c>
      <c r="K12" s="1">
        <v>406327.75000000006</v>
      </c>
      <c r="L12" s="1">
        <v>1594209.98</v>
      </c>
      <c r="M12" s="1">
        <f>D12-F12+K12+L12</f>
        <v>232621.64491698658</v>
      </c>
      <c r="P12" s="18"/>
      <c r="Q12" s="17"/>
      <c r="R12" s="17"/>
      <c r="S12" s="18"/>
      <c r="T12" s="17"/>
      <c r="U12" s="18"/>
    </row>
    <row r="13" spans="2:21" x14ac:dyDescent="0.25">
      <c r="B13" s="8" t="s">
        <v>13</v>
      </c>
      <c r="C13" s="21" t="s">
        <v>36</v>
      </c>
      <c r="D13" s="1">
        <v>2437018.3081000396</v>
      </c>
      <c r="E13" s="38">
        <v>14</v>
      </c>
      <c r="F13" s="1">
        <v>2388224.64</v>
      </c>
      <c r="G13" s="1">
        <f t="shared" si="0"/>
        <v>97.997812821600007</v>
      </c>
      <c r="H13" s="39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P13" s="18"/>
      <c r="Q13" s="17"/>
      <c r="R13" s="17"/>
      <c r="S13" s="18"/>
      <c r="T13" s="17"/>
      <c r="U13" s="17"/>
    </row>
    <row r="14" spans="2:21" x14ac:dyDescent="0.25">
      <c r="B14" s="8" t="s">
        <v>14</v>
      </c>
      <c r="C14" s="21" t="s">
        <v>46</v>
      </c>
      <c r="D14" s="1">
        <v>3655527.4621500592</v>
      </c>
      <c r="E14" s="38">
        <v>2</v>
      </c>
      <c r="F14" s="1">
        <v>2293000</v>
      </c>
      <c r="G14" s="1">
        <f t="shared" si="0"/>
        <v>62.726925833333333</v>
      </c>
      <c r="H14" s="39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  <c r="P14" s="18"/>
      <c r="S14" s="18"/>
    </row>
    <row r="15" spans="2:21" x14ac:dyDescent="0.25">
      <c r="B15" s="8" t="s">
        <v>15</v>
      </c>
      <c r="C15" s="21" t="s">
        <v>37</v>
      </c>
      <c r="D15" s="1">
        <v>3655527.4621500592</v>
      </c>
      <c r="E15" s="38">
        <v>10</v>
      </c>
      <c r="F15" s="1">
        <v>1171257.43</v>
      </c>
      <c r="G15" s="1">
        <f t="shared" si="0"/>
        <v>32.040723045508336</v>
      </c>
      <c r="H15" s="39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  <c r="P15" s="18"/>
      <c r="S15" s="18"/>
    </row>
    <row r="16" spans="2:21" x14ac:dyDescent="0.25">
      <c r="B16" s="8" t="s">
        <v>20</v>
      </c>
      <c r="C16" s="21" t="s">
        <v>49</v>
      </c>
      <c r="D16" s="1">
        <v>393635.81198403751</v>
      </c>
      <c r="E16" s="38">
        <v>3</v>
      </c>
      <c r="F16" s="1">
        <v>376398.07</v>
      </c>
      <c r="G16" s="1">
        <f t="shared" si="0"/>
        <v>95.620890818557811</v>
      </c>
      <c r="H16" s="39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  <c r="P16" s="18"/>
      <c r="S16" s="18"/>
    </row>
    <row r="17" spans="2:19" x14ac:dyDescent="0.25">
      <c r="B17" s="8" t="s">
        <v>21</v>
      </c>
      <c r="C17" s="21" t="s">
        <v>50</v>
      </c>
      <c r="D17" s="1">
        <v>989105.60209583573</v>
      </c>
      <c r="E17" s="38">
        <v>4</v>
      </c>
      <c r="F17" s="1">
        <v>989196</v>
      </c>
      <c r="G17" s="1">
        <f t="shared" si="0"/>
        <v>100.00913935822149</v>
      </c>
      <c r="H17" s="39">
        <v>4</v>
      </c>
      <c r="I17" s="1">
        <v>989196</v>
      </c>
      <c r="J17" s="1">
        <f t="shared" si="1"/>
        <v>100.00913935822149</v>
      </c>
      <c r="K17" s="1">
        <v>0</v>
      </c>
      <c r="L17" s="1">
        <v>49058.26</v>
      </c>
      <c r="M17" s="1">
        <f t="shared" si="2"/>
        <v>48967.862095835728</v>
      </c>
      <c r="P17" s="18"/>
      <c r="S17" s="18"/>
    </row>
    <row r="18" spans="2:19" x14ac:dyDescent="0.25">
      <c r="B18" s="8" t="s">
        <v>22</v>
      </c>
      <c r="C18" s="21" t="s">
        <v>23</v>
      </c>
      <c r="D18" s="1">
        <v>274974.86824869772</v>
      </c>
      <c r="E18" s="38">
        <v>2</v>
      </c>
      <c r="F18" s="1">
        <v>417840</v>
      </c>
      <c r="G18" s="1">
        <f t="shared" si="0"/>
        <v>151.95570513814724</v>
      </c>
      <c r="H18" s="39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  <c r="P18" s="18"/>
      <c r="S18" s="18"/>
    </row>
    <row r="19" spans="2:19" x14ac:dyDescent="0.25">
      <c r="B19" s="8" t="s">
        <v>38</v>
      </c>
      <c r="C19" s="21" t="s">
        <v>43</v>
      </c>
      <c r="D19" s="1">
        <v>31163371.614829253</v>
      </c>
      <c r="E19" s="38">
        <v>64</v>
      </c>
      <c r="F19" s="1">
        <v>36430090.539999999</v>
      </c>
      <c r="G19" s="1">
        <f t="shared" si="0"/>
        <v>116.90035016193355</v>
      </c>
      <c r="H19" s="39">
        <v>64</v>
      </c>
      <c r="I19" s="1">
        <v>36430090.539999999</v>
      </c>
      <c r="J19" s="1">
        <f t="shared" si="1"/>
        <v>116.90035016193355</v>
      </c>
      <c r="K19" s="1">
        <v>106260</v>
      </c>
      <c r="L19" s="1">
        <v>3827383.22</v>
      </c>
      <c r="M19" s="1">
        <f>D19-F19+K19+L19</f>
        <v>-1333075.7051707455</v>
      </c>
      <c r="P19" s="18"/>
      <c r="S19" s="18"/>
    </row>
    <row r="20" spans="2:19" x14ac:dyDescent="0.25">
      <c r="B20" s="8" t="s">
        <v>39</v>
      </c>
      <c r="C20" s="21" t="s">
        <v>44</v>
      </c>
      <c r="D20" s="1">
        <v>41011362.597861513</v>
      </c>
      <c r="E20" s="38">
        <v>52</v>
      </c>
      <c r="F20" s="1">
        <v>44523599.719999999</v>
      </c>
      <c r="G20" s="1">
        <f t="shared" si="0"/>
        <v>108.56405859170752</v>
      </c>
      <c r="H20" s="39">
        <v>52</v>
      </c>
      <c r="I20" s="1">
        <v>44523599.719999999</v>
      </c>
      <c r="J20" s="1">
        <f t="shared" si="1"/>
        <v>108.56405859170752</v>
      </c>
      <c r="K20" s="1">
        <v>20154.299999999988</v>
      </c>
      <c r="L20" s="1">
        <v>1643529.96</v>
      </c>
      <c r="M20" s="1">
        <f t="shared" si="2"/>
        <v>-1848552.8621384855</v>
      </c>
      <c r="P20" s="18"/>
      <c r="S20" s="18"/>
    </row>
    <row r="21" spans="2:19" x14ac:dyDescent="0.25">
      <c r="B21" s="8" t="s">
        <v>40</v>
      </c>
      <c r="C21" s="21" t="s">
        <v>45</v>
      </c>
      <c r="D21" s="1">
        <v>10344958.150303103</v>
      </c>
      <c r="E21" s="38">
        <v>28</v>
      </c>
      <c r="F21" s="1">
        <v>12937074.43</v>
      </c>
      <c r="G21" s="1">
        <f t="shared" si="0"/>
        <v>125.05680779018857</v>
      </c>
      <c r="H21" s="39">
        <v>28</v>
      </c>
      <c r="I21" s="1">
        <v>12937074.43</v>
      </c>
      <c r="J21" s="1">
        <f t="shared" si="1"/>
        <v>125.05680779018857</v>
      </c>
      <c r="K21" s="1">
        <v>3507474.3699999996</v>
      </c>
      <c r="L21" s="1">
        <v>910916.21</v>
      </c>
      <c r="M21" s="1">
        <f t="shared" si="2"/>
        <v>1826274.3003031029</v>
      </c>
      <c r="P21" s="18"/>
      <c r="S21" s="18"/>
    </row>
    <row r="22" spans="2:19" x14ac:dyDescent="0.25">
      <c r="B22" s="8" t="s">
        <v>41</v>
      </c>
      <c r="C22" s="21" t="s">
        <v>51</v>
      </c>
      <c r="D22" s="1">
        <v>991093.24641301355</v>
      </c>
      <c r="E22" s="38">
        <v>11</v>
      </c>
      <c r="F22" s="1">
        <v>1703994.76</v>
      </c>
      <c r="G22" s="1">
        <f t="shared" si="0"/>
        <v>171.93082146075915</v>
      </c>
      <c r="H22" s="39">
        <v>11</v>
      </c>
      <c r="I22" s="1">
        <v>1703994.76</v>
      </c>
      <c r="J22" s="1">
        <f t="shared" si="1"/>
        <v>171.93082146075915</v>
      </c>
      <c r="K22" s="1">
        <v>1042926.3099999999</v>
      </c>
      <c r="L22" s="1">
        <v>265928.03999999998</v>
      </c>
      <c r="M22" s="1">
        <f t="shared" si="2"/>
        <v>595952.83641301352</v>
      </c>
      <c r="P22" s="18"/>
      <c r="S22" s="18"/>
    </row>
    <row r="23" spans="2:19" x14ac:dyDescent="0.25">
      <c r="B23" s="8" t="s">
        <v>42</v>
      </c>
      <c r="C23" s="21" t="s">
        <v>52</v>
      </c>
      <c r="D23" s="1">
        <v>1048647.7716513844</v>
      </c>
      <c r="E23" s="38">
        <v>8</v>
      </c>
      <c r="F23" s="1">
        <v>1267593.1100000001</v>
      </c>
      <c r="G23" s="1">
        <f t="shared" si="0"/>
        <v>120.87882549960756</v>
      </c>
      <c r="H23" s="39">
        <v>8</v>
      </c>
      <c r="I23" s="1">
        <v>1267593.1100000001</v>
      </c>
      <c r="J23" s="1">
        <f t="shared" si="1"/>
        <v>120.87882549960756</v>
      </c>
      <c r="K23" s="1">
        <v>410272.2</v>
      </c>
      <c r="L23" s="1">
        <v>20968.740000000002</v>
      </c>
      <c r="M23" s="1">
        <f t="shared" si="2"/>
        <v>212295.60165138432</v>
      </c>
      <c r="O23" s="42"/>
      <c r="P23" s="18"/>
      <c r="S23" s="18"/>
    </row>
    <row r="24" spans="2:19" x14ac:dyDescent="0.25">
      <c r="B24" s="8" t="s">
        <v>53</v>
      </c>
      <c r="C24" s="21" t="s">
        <v>54</v>
      </c>
      <c r="D24" s="1">
        <v>237609.28503975386</v>
      </c>
      <c r="E24" s="38">
        <v>1</v>
      </c>
      <c r="F24" s="1">
        <v>233931</v>
      </c>
      <c r="G24" s="1">
        <v>0</v>
      </c>
      <c r="H24" s="39">
        <v>1</v>
      </c>
      <c r="I24" s="1">
        <v>233931</v>
      </c>
      <c r="J24" s="1">
        <v>0</v>
      </c>
      <c r="K24" s="1">
        <v>0</v>
      </c>
      <c r="L24" s="1">
        <v>0</v>
      </c>
      <c r="M24" s="1">
        <v>0</v>
      </c>
      <c r="P24" s="18"/>
      <c r="S24" s="18"/>
    </row>
    <row r="25" spans="2:19" x14ac:dyDescent="0.25">
      <c r="B25" s="8" t="s">
        <v>55</v>
      </c>
      <c r="C25" s="21" t="s">
        <v>56</v>
      </c>
      <c r="D25" s="1">
        <v>417004.79</v>
      </c>
      <c r="E25" s="38">
        <v>1</v>
      </c>
      <c r="F25" s="1">
        <v>417004.79</v>
      </c>
      <c r="G25" s="1">
        <v>0</v>
      </c>
      <c r="H25" s="39">
        <v>1</v>
      </c>
      <c r="I25" s="1">
        <v>417004.79</v>
      </c>
      <c r="J25" s="1">
        <v>0</v>
      </c>
      <c r="K25" s="1">
        <v>0</v>
      </c>
      <c r="L25" s="1">
        <v>0</v>
      </c>
      <c r="M25" s="1">
        <v>0</v>
      </c>
      <c r="P25" s="18"/>
      <c r="S25" s="18"/>
    </row>
    <row r="26" spans="2:19" x14ac:dyDescent="0.25">
      <c r="B26" s="27" t="s">
        <v>2</v>
      </c>
      <c r="C26" s="27"/>
      <c r="D26" s="9">
        <f>SUM(D6:D25)</f>
        <v>223970618.93689126</v>
      </c>
      <c r="E26" s="10">
        <f>SUM(E6:E25)</f>
        <v>292</v>
      </c>
      <c r="F26" s="9">
        <f>SUM(F6:F25)</f>
        <v>246751735.71999997</v>
      </c>
      <c r="G26" s="9">
        <f>F26*100/D26</f>
        <v>110.17147556730546</v>
      </c>
      <c r="H26" s="11">
        <f>SUM(H6:H25)</f>
        <v>292</v>
      </c>
      <c r="I26" s="9">
        <f>SUM(I6:I25)</f>
        <v>246751735.71999997</v>
      </c>
      <c r="J26" s="9">
        <f>I26*100/D26</f>
        <v>110.17147556730546</v>
      </c>
      <c r="K26" s="9">
        <f>SUM(K6:K25)</f>
        <v>10675651.549999999</v>
      </c>
      <c r="L26" s="9">
        <f>SUM(L6:L25)</f>
        <v>40192669.670000009</v>
      </c>
      <c r="M26" s="12">
        <f>D26-F26+K26+L26</f>
        <v>28087204.436891295</v>
      </c>
      <c r="P26" s="18"/>
    </row>
    <row r="27" spans="2:19" ht="15.75" customHeight="1" x14ac:dyDescent="0.25">
      <c r="B27" s="13"/>
      <c r="C27" s="13"/>
      <c r="D27" s="14"/>
      <c r="E27" s="15"/>
      <c r="F27" s="14"/>
      <c r="G27" s="14"/>
      <c r="H27" s="16"/>
      <c r="I27" s="14"/>
      <c r="J27" s="14"/>
      <c r="K27" s="14"/>
      <c r="L27" s="14"/>
      <c r="M27" s="14"/>
    </row>
    <row r="28" spans="2:19" x14ac:dyDescent="0.25">
      <c r="B28" s="2" t="s">
        <v>47</v>
      </c>
    </row>
    <row r="29" spans="2:19" ht="7.5" customHeight="1" x14ac:dyDescent="0.25"/>
    <row r="30" spans="2:19" x14ac:dyDescent="0.25">
      <c r="R30" s="19"/>
    </row>
    <row r="31" spans="2:19" x14ac:dyDescent="0.25">
      <c r="P31" s="19"/>
      <c r="R31" s="19"/>
    </row>
    <row r="32" spans="2:19" x14ac:dyDescent="0.25">
      <c r="S32" s="19"/>
    </row>
  </sheetData>
  <mergeCells count="7">
    <mergeCell ref="M4:M5"/>
    <mergeCell ref="B2:M2"/>
    <mergeCell ref="B26:C26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ŽoNFP</vt:lpstr>
      <vt:lpstr>ŽoNFP!Oblasť_tlače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2024-02-01T10:54:21Z</dcterms:modified>
</cp:coreProperties>
</file>